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mapulupa\Documents\Coordinadores\Dra. Ma. Augusta Espín\PRESUPUESTOS CORREGIDOS\"/>
    </mc:Choice>
  </mc:AlternateContent>
  <bookViews>
    <workbookView xWindow="0" yWindow="0" windowWidth="20400" windowHeight="7350"/>
  </bookViews>
  <sheets>
    <sheet name="CS SEMILLA 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" i="1" l="1"/>
  <c r="G36" i="1"/>
  <c r="F33" i="1"/>
  <c r="E33" i="1"/>
  <c r="G32" i="1"/>
  <c r="G31" i="1"/>
  <c r="I30" i="1"/>
  <c r="H30" i="1"/>
  <c r="G30" i="1"/>
  <c r="G29" i="1"/>
  <c r="G28" i="1"/>
  <c r="G27" i="1"/>
  <c r="H27" i="1" s="1"/>
  <c r="I27" i="1" s="1"/>
  <c r="G26" i="1"/>
  <c r="G25" i="1"/>
  <c r="G24" i="1"/>
  <c r="G23" i="1"/>
  <c r="H22" i="1"/>
  <c r="I22" i="1" s="1"/>
  <c r="G22" i="1"/>
  <c r="G21" i="1"/>
  <c r="G20" i="1"/>
  <c r="I19" i="1"/>
  <c r="G19" i="1"/>
  <c r="G15" i="1"/>
  <c r="G16" i="1" s="1"/>
  <c r="H12" i="1"/>
  <c r="F12" i="1"/>
  <c r="E12" i="1"/>
  <c r="G11" i="1"/>
  <c r="I11" i="1" s="1"/>
  <c r="G10" i="1"/>
  <c r="I10" i="1" s="1"/>
  <c r="G9" i="1"/>
  <c r="I9" i="1" s="1"/>
  <c r="I12" i="1" l="1"/>
  <c r="I28" i="1"/>
  <c r="I23" i="1"/>
  <c r="I24" i="1"/>
  <c r="H25" i="1"/>
  <c r="I25" i="1" s="1"/>
  <c r="H15" i="1"/>
  <c r="H16" i="1" s="1"/>
  <c r="H20" i="1"/>
  <c r="H28" i="1"/>
  <c r="G33" i="1"/>
  <c r="G38" i="1" s="1"/>
  <c r="H23" i="1"/>
  <c r="H31" i="1"/>
  <c r="I31" i="1" s="1"/>
  <c r="H26" i="1"/>
  <c r="I26" i="1" s="1"/>
  <c r="H21" i="1"/>
  <c r="I21" i="1" s="1"/>
  <c r="H29" i="1"/>
  <c r="I29" i="1" s="1"/>
  <c r="G12" i="1"/>
  <c r="H24" i="1"/>
  <c r="H32" i="1"/>
  <c r="I32" i="1" s="1"/>
  <c r="H36" i="1"/>
  <c r="H37" i="1" s="1"/>
  <c r="H33" i="1" l="1"/>
  <c r="H38" i="1" s="1"/>
  <c r="I20" i="1"/>
  <c r="I33" i="1" s="1"/>
  <c r="I36" i="1"/>
  <c r="I37" i="1" s="1"/>
  <c r="I15" i="1"/>
  <c r="I16" i="1" s="1"/>
  <c r="I38" i="1" l="1"/>
</calcChain>
</file>

<file path=xl/sharedStrings.xml><?xml version="1.0" encoding="utf-8"?>
<sst xmlns="http://schemas.openxmlformats.org/spreadsheetml/2006/main" count="109" uniqueCount="47">
  <si>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</si>
  <si>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</si>
  <si>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</si>
  <si>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</si>
  <si>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</si>
  <si>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</si>
  <si>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</si>
  <si>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</si>
  <si>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</si>
  <si>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</si>
  <si>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</si>
  <si>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</si>
  <si>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530801 TOTAL ALIMENTOS Y BEBIDAS</t>
  </si>
  <si>
    <t>530804 TOTAL MATERIAL DE OFICINA</t>
  </si>
  <si>
    <t>TOTAL PRESUESTO PROYECTO SEMILLA</t>
  </si>
  <si>
    <t>DIRECCION DE INVESTIGACIÓN  -  COMISIÓN DE INVESTIGACIÓN FORMATIVA</t>
  </si>
  <si>
    <t>CÓDIGO:</t>
  </si>
  <si>
    <t>VICERRECTORADO DE INVESTIGACIÓN, DOCTORADOS E INNOVACIÓN</t>
  </si>
  <si>
    <t>unidad</t>
  </si>
  <si>
    <t>Unidad</t>
  </si>
  <si>
    <t>Fotocopias blanco /negro A4</t>
  </si>
  <si>
    <t>Impresiones a Blanco y Negro A3</t>
  </si>
  <si>
    <t>Impresiones a Color A4</t>
  </si>
  <si>
    <t>CAROLINA RIVAS</t>
  </si>
  <si>
    <t>Coffe Break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</si>
  <si>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</si>
  <si>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Código</t>
  </si>
  <si>
    <t>530804 MATERIAL DE OFICINA</t>
  </si>
  <si>
    <t>cif4-cs-fcs-1</t>
  </si>
  <si>
    <t>530801 ALIMENTOS Y BEBIDAS (COPENSACION PARA LOS SUJETOS DE ESTUDIO)</t>
  </si>
  <si>
    <t>RESMA DE PAPEL BOND A4 DE 75 GR</t>
  </si>
  <si>
    <t>ESFEROGRAFICO AZUL PUNTA FINA</t>
  </si>
  <si>
    <t>CINTA DE EMPAQUE 48X80 YDAS COLOR TRANSPARENTE, 160 gr</t>
  </si>
  <si>
    <t>CARTULINA A 4 VARIOS COLORES, gramos 90</t>
  </si>
  <si>
    <t>LAPIZ HB CON GOMA CAJA 12 UNIDADES</t>
  </si>
  <si>
    <t>MARCADOR PERMANENTE NEGRO PUNTA GRUESA</t>
  </si>
  <si>
    <t>MARCADOR PERMANENTE ROJO PUNTA GRUESA</t>
  </si>
  <si>
    <t>RESALTADORES amarillo</t>
  </si>
  <si>
    <t>BORRADOR (MEDIANO) PARA LAPIZ</t>
  </si>
  <si>
    <t>GRAPADORA NORMAL METALICA GRANDE</t>
  </si>
  <si>
    <t>PERFORADORA DE ESCRITORIO GRANDE</t>
  </si>
  <si>
    <t>CINTA ADHESIVA TRANSPARENTE 18 X 50 YDAS</t>
  </si>
  <si>
    <t>TIJERA GRANDE DE 8 PULG.</t>
  </si>
  <si>
    <t>PAPEL PERIODICO 65X90 CM</t>
  </si>
  <si>
    <t>840104 MAQUINARIA Y EQUIPO  (COSTO MAYOR 100 USD POR UNIDAD)</t>
  </si>
  <si>
    <t>COMPUTADORAS PORTATILES PERFIL 4.1</t>
  </si>
  <si>
    <t>840104 TOTAL MAQUINARIA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</si>
</sst>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7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2" fontId="8" fillId="4" borderId="17" xfId="0" applyNumberFormat="1" applyFont="1" applyFill="1" applyBorder="1" applyAlignment="1" applyProtection="1">
      <alignment vertical="center"/>
    </xf>
    <xf numFmtId="2" fontId="8" fillId="4" borderId="17" xfId="0" applyNumberFormat="1" applyFont="1" applyFill="1" applyBorder="1" applyAlignment="1" applyProtection="1">
      <alignment horizontal="right" vertical="center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2" fontId="13" fillId="0" borderId="16" xfId="0" applyNumberFormat="1" applyFont="1" applyBorder="1" applyAlignment="1" applyProtection="1">
      <alignment horizontal="right" vertical="center" wrapText="1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2" fontId="13" fillId="0" borderId="17" xfId="0" applyNumberFormat="1" applyFont="1" applyBorder="1" applyAlignment="1" applyProtection="1">
      <alignment horizontal="right" vertical="center" wrapText="1"/>
    </xf>
    <xf numFmtId="2" fontId="13" fillId="0" borderId="16" xfId="0" applyNumberFormat="1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horizontal="center" wrapText="1"/>
    </xf>
    <xf numFmtId="0" fontId="4" fillId="2" borderId="11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43" fontId="13" fillId="0" borderId="16" xfId="5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4" fontId="9" fillId="5" borderId="24" xfId="0" applyNumberFormat="1" applyFont="1" applyFill="1" applyBorder="1" applyAlignment="1">
      <alignment horizontal="right" vertical="center"/>
    </xf>
    <xf numFmtId="4" fontId="10" fillId="5" borderId="24" xfId="0" applyNumberFormat="1" applyFont="1" applyFill="1" applyBorder="1" applyAlignment="1" applyProtection="1">
      <alignment horizontal="right" vertical="center" wrapText="1"/>
    </xf>
    <xf numFmtId="4" fontId="10" fillId="5" borderId="23" xfId="0" applyNumberFormat="1" applyFont="1" applyFill="1" applyBorder="1" applyAlignment="1" applyProtection="1">
      <alignment horizontal="right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8" fillId="4" borderId="18" xfId="0" applyFont="1" applyFill="1" applyBorder="1" applyAlignment="1" applyProtection="1">
      <alignment vertical="center"/>
      <protection locked="0"/>
    </xf>
    <xf numFmtId="0" fontId="8" fillId="4" borderId="19" xfId="0" applyFont="1" applyFill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0" fontId="8" fillId="4" borderId="20" xfId="0" applyFont="1" applyFill="1" applyBorder="1" applyAlignment="1" applyProtection="1">
      <alignment vertical="center"/>
      <protection locked="0"/>
    </xf>
    <xf numFmtId="0" fontId="8" fillId="4" borderId="21" xfId="0" applyFont="1" applyFill="1" applyBorder="1" applyAlignment="1" applyProtection="1">
      <alignment vertical="center"/>
      <protection locked="0"/>
    </xf>
    <xf numFmtId="0" fontId="13" fillId="2" borderId="16" xfId="0" applyFont="1" applyFill="1" applyBorder="1" applyAlignment="1" applyProtection="1">
      <alignment horizontal="left" vertical="center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43" fontId="13" fillId="2" borderId="16" xfId="5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4" fontId="8" fillId="4" borderId="17" xfId="0" applyNumberFormat="1" applyFont="1" applyFill="1" applyBorder="1" applyAlignment="1" applyProtection="1">
      <alignment vertical="center"/>
    </xf>
  </cellXfs>
  <cellStyles count="6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Millares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10582355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10708085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79" zoomScaleNormal="79" workbookViewId="0">
      <selection sqref="A1:I1"/>
    </sheetView>
  </sheetViews>
  <sheetFormatPr baseColWidth="10" defaultColWidth="11.25" defaultRowHeight="15" x14ac:dyDescent="0.25"/>
  <cols>
    <col min="1" max="1" width="14.25" style="1" customWidth="1"/>
    <col min="2" max="2" width="15" style="1" customWidth="1"/>
    <col min="3" max="3" width="53.25" style="1" customWidth="1"/>
    <col min="4" max="4" width="20.75" style="1" customWidth="1"/>
    <col min="5" max="6" width="11.25" style="1"/>
    <col min="7" max="7" width="14" style="1" customWidth="1"/>
    <col min="8" max="8" width="13.375" style="1" customWidth="1"/>
    <col min="9" max="9" width="15.75" style="1" customWidth="1"/>
    <col min="10" max="16384" width="11.25" style="1"/>
  </cols>
  <sheetData>
    <row r="1" spans="1:9" ht="18.75" customHeight="1" x14ac:dyDescent="0.3">
      <c r="A1" s="31" t="s">
        <v>0</v>
      </c>
      <c r="B1" s="32"/>
      <c r="C1" s="32"/>
      <c r="D1" s="32"/>
      <c r="E1" s="32"/>
      <c r="F1" s="32"/>
      <c r="G1" s="32"/>
      <c r="H1" s="32"/>
      <c r="I1" s="33"/>
    </row>
    <row r="2" spans="1:9" customFormat="1" ht="18.75" customHeight="1" x14ac:dyDescent="0.3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9" customFormat="1" ht="18.75" customHeight="1" x14ac:dyDescent="0.3">
      <c r="A3" s="37" t="s">
        <v>15</v>
      </c>
      <c r="B3" s="38"/>
      <c r="C3" s="38"/>
      <c r="D3" s="38"/>
      <c r="E3" s="38"/>
      <c r="F3" s="38"/>
      <c r="G3" s="38"/>
      <c r="H3" s="38"/>
      <c r="I3" s="39"/>
    </row>
    <row r="4" spans="1:9" customFormat="1" ht="18.75" customHeight="1" x14ac:dyDescent="0.3">
      <c r="A4" s="37" t="s">
        <v>1</v>
      </c>
      <c r="B4" s="38"/>
      <c r="C4" s="38"/>
      <c r="D4" s="38"/>
      <c r="E4" s="38"/>
      <c r="F4" s="38"/>
      <c r="G4" s="38"/>
      <c r="H4" s="38"/>
      <c r="I4" s="39"/>
    </row>
    <row r="5" spans="1:9" customFormat="1" ht="18.75" customHeight="1" thickBot="1" x14ac:dyDescent="0.3">
      <c r="A5" s="40" t="s">
        <v>25</v>
      </c>
      <c r="B5" s="41"/>
      <c r="C5" s="41"/>
      <c r="D5" s="41"/>
      <c r="E5" s="41"/>
      <c r="F5" s="41"/>
      <c r="G5" s="41"/>
      <c r="H5" s="41"/>
      <c r="I5" s="42"/>
    </row>
    <row r="6" spans="1:9" customFormat="1" ht="15.75" customHeight="1" thickBot="1" x14ac:dyDescent="0.3">
      <c r="A6" s="17" t="s">
        <v>16</v>
      </c>
      <c r="B6" s="15"/>
      <c r="C6" s="15" t="s">
        <v>23</v>
      </c>
      <c r="D6" s="15"/>
      <c r="E6" s="15"/>
      <c r="F6" s="15"/>
      <c r="G6" s="15"/>
      <c r="H6" s="15"/>
      <c r="I6" s="16"/>
    </row>
    <row r="7" spans="1:9" ht="18.75" customHeight="1" thickBot="1" x14ac:dyDescent="0.3">
      <c r="A7" s="34" t="s">
        <v>2</v>
      </c>
      <c r="B7" s="35"/>
      <c r="C7" s="35"/>
      <c r="D7" s="35"/>
      <c r="E7" s="35"/>
      <c r="F7" s="35"/>
      <c r="G7" s="35"/>
      <c r="H7" s="35"/>
      <c r="I7" s="36"/>
    </row>
    <row r="8" spans="1:9" ht="18.75" customHeight="1" x14ac:dyDescent="0.25">
      <c r="A8" s="2" t="s">
        <v>3</v>
      </c>
      <c r="B8" s="2" t="s">
        <v>26</v>
      </c>
      <c r="C8" s="3" t="s">
        <v>4</v>
      </c>
      <c r="D8" s="4" t="s">
        <v>5</v>
      </c>
      <c r="E8" s="4" t="s">
        <v>6</v>
      </c>
      <c r="F8" s="4" t="s">
        <v>7</v>
      </c>
      <c r="G8" s="5" t="s">
        <v>8</v>
      </c>
      <c r="H8" s="5" t="s">
        <v>9</v>
      </c>
      <c r="I8" s="5" t="s">
        <v>10</v>
      </c>
    </row>
    <row r="9" spans="1:9" x14ac:dyDescent="0.25">
      <c r="A9" s="6">
        <v>530204</v>
      </c>
      <c r="B9" s="6" t="s">
        <v>28</v>
      </c>
      <c r="C9" s="9" t="s">
        <v>20</v>
      </c>
      <c r="D9" s="10" t="s">
        <v>18</v>
      </c>
      <c r="E9" s="10">
        <v>4000</v>
      </c>
      <c r="F9" s="11">
        <v>0.02</v>
      </c>
      <c r="G9" s="13">
        <f>+E9*F9</f>
        <v>80</v>
      </c>
      <c r="H9" s="13"/>
      <c r="I9" s="13">
        <f>+G9+H9</f>
        <v>80</v>
      </c>
    </row>
    <row r="10" spans="1:9" x14ac:dyDescent="0.25">
      <c r="A10" s="6">
        <v>530204</v>
      </c>
      <c r="B10" s="6" t="s">
        <v>28</v>
      </c>
      <c r="C10" s="9" t="s">
        <v>21</v>
      </c>
      <c r="D10" s="10" t="s">
        <v>18</v>
      </c>
      <c r="E10" s="10">
        <v>1000</v>
      </c>
      <c r="F10" s="11">
        <v>0.1</v>
      </c>
      <c r="G10" s="13">
        <f>+E10*F10</f>
        <v>100</v>
      </c>
      <c r="H10" s="13"/>
      <c r="I10" s="13">
        <f>+G10+H10</f>
        <v>100</v>
      </c>
    </row>
    <row r="11" spans="1:9" x14ac:dyDescent="0.25">
      <c r="A11" s="6">
        <v>530204</v>
      </c>
      <c r="B11" s="6" t="s">
        <v>28</v>
      </c>
      <c r="C11" s="9" t="s">
        <v>22</v>
      </c>
      <c r="D11" s="10" t="s">
        <v>18</v>
      </c>
      <c r="E11" s="10">
        <v>4000</v>
      </c>
      <c r="F11" s="11">
        <v>0.15</v>
      </c>
      <c r="G11" s="13">
        <f>+E11*F11</f>
        <v>600</v>
      </c>
      <c r="H11" s="13"/>
      <c r="I11" s="13">
        <f>+G11+H11</f>
        <v>600</v>
      </c>
    </row>
    <row r="12" spans="1:9" ht="16.5" thickBot="1" x14ac:dyDescent="0.3">
      <c r="A12" s="43" t="s">
        <v>11</v>
      </c>
      <c r="B12" s="44"/>
      <c r="C12" s="44"/>
      <c r="D12" s="44"/>
      <c r="E12" s="44">
        <f>SUM(E9:E11)</f>
        <v>9000</v>
      </c>
      <c r="F12" s="44">
        <f>SUM(F9:F11)</f>
        <v>0.27</v>
      </c>
      <c r="G12" s="7">
        <f>SUM(G9:G11)</f>
        <v>780</v>
      </c>
      <c r="H12" s="7">
        <f>SUM(H9:H11)</f>
        <v>0</v>
      </c>
      <c r="I12" s="7">
        <f>SUM(I9:I11)</f>
        <v>780</v>
      </c>
    </row>
    <row r="13" spans="1:9" ht="18.75" customHeight="1" thickBot="1" x14ac:dyDescent="0.3">
      <c r="A13" s="34" t="s">
        <v>29</v>
      </c>
      <c r="B13" s="26"/>
      <c r="C13" s="26"/>
      <c r="D13" s="26"/>
      <c r="E13" s="26"/>
      <c r="F13" s="26"/>
      <c r="G13" s="26"/>
      <c r="H13" s="26"/>
      <c r="I13" s="27"/>
    </row>
    <row r="14" spans="1:9" ht="18.75" customHeight="1" x14ac:dyDescent="0.25">
      <c r="A14" s="2" t="s">
        <v>3</v>
      </c>
      <c r="B14" s="2" t="s">
        <v>26</v>
      </c>
      <c r="C14" s="3" t="s">
        <v>4</v>
      </c>
      <c r="D14" s="4" t="s">
        <v>5</v>
      </c>
      <c r="E14" s="4" t="s">
        <v>6</v>
      </c>
      <c r="F14" s="4" t="s">
        <v>7</v>
      </c>
      <c r="G14" s="5" t="s">
        <v>8</v>
      </c>
      <c r="H14" s="5" t="s">
        <v>9</v>
      </c>
      <c r="I14" s="5" t="s">
        <v>10</v>
      </c>
    </row>
    <row r="15" spans="1:9" x14ac:dyDescent="0.25">
      <c r="A15" s="6">
        <v>530801</v>
      </c>
      <c r="B15" s="6" t="s">
        <v>28</v>
      </c>
      <c r="C15" s="9" t="s">
        <v>24</v>
      </c>
      <c r="D15" s="10" t="s">
        <v>19</v>
      </c>
      <c r="E15" s="10">
        <v>200</v>
      </c>
      <c r="F15" s="11">
        <v>2</v>
      </c>
      <c r="G15" s="13">
        <f>+E15*F15</f>
        <v>400</v>
      </c>
      <c r="H15" s="13">
        <f>+G15*0.12</f>
        <v>48</v>
      </c>
      <c r="I15" s="13">
        <f>+G15+H15</f>
        <v>448</v>
      </c>
    </row>
    <row r="16" spans="1:9" ht="16.5" thickBot="1" x14ac:dyDescent="0.3">
      <c r="A16" s="28" t="s">
        <v>12</v>
      </c>
      <c r="B16" s="29"/>
      <c r="C16" s="29"/>
      <c r="D16" s="29"/>
      <c r="E16" s="29"/>
      <c r="F16" s="30"/>
      <c r="G16" s="8">
        <f>SUM(G15:G15)</f>
        <v>400</v>
      </c>
      <c r="H16" s="8">
        <f>SUM(H15:H15)</f>
        <v>48</v>
      </c>
      <c r="I16" s="8">
        <f>SUM(I15:I15)</f>
        <v>448</v>
      </c>
    </row>
    <row r="17" spans="1:9" ht="18.75" thickBot="1" x14ac:dyDescent="0.3">
      <c r="A17" s="25" t="s">
        <v>27</v>
      </c>
      <c r="B17" s="26"/>
      <c r="C17" s="26"/>
      <c r="D17" s="26"/>
      <c r="E17" s="26"/>
      <c r="F17" s="26"/>
      <c r="G17" s="26"/>
      <c r="H17" s="26"/>
      <c r="I17" s="27"/>
    </row>
    <row r="18" spans="1:9" ht="15.75" x14ac:dyDescent="0.25">
      <c r="A18" s="2" t="s">
        <v>3</v>
      </c>
      <c r="B18" s="2" t="s">
        <v>26</v>
      </c>
      <c r="C18" s="3" t="s">
        <v>4</v>
      </c>
      <c r="D18" s="4" t="s">
        <v>5</v>
      </c>
      <c r="E18" s="4" t="s">
        <v>6</v>
      </c>
      <c r="F18" s="4" t="s">
        <v>7</v>
      </c>
      <c r="G18" s="5" t="s">
        <v>8</v>
      </c>
      <c r="H18" s="5" t="s">
        <v>9</v>
      </c>
      <c r="I18" s="5" t="s">
        <v>10</v>
      </c>
    </row>
    <row r="19" spans="1:9" x14ac:dyDescent="0.25">
      <c r="A19" s="6">
        <v>530804</v>
      </c>
      <c r="B19" s="6" t="s">
        <v>28</v>
      </c>
      <c r="C19" s="9" t="s">
        <v>30</v>
      </c>
      <c r="D19" s="10" t="s">
        <v>18</v>
      </c>
      <c r="E19" s="10">
        <v>40</v>
      </c>
      <c r="F19" s="11">
        <v>3.5</v>
      </c>
      <c r="G19" s="13">
        <f t="shared" ref="G19:G32" si="0">+E19*F19</f>
        <v>140</v>
      </c>
      <c r="H19" s="13"/>
      <c r="I19" s="13">
        <f t="shared" ref="I19:I32" si="1">+G19+H19</f>
        <v>140</v>
      </c>
    </row>
    <row r="20" spans="1:9" x14ac:dyDescent="0.25">
      <c r="A20" s="6">
        <v>530804</v>
      </c>
      <c r="B20" s="6" t="s">
        <v>28</v>
      </c>
      <c r="C20" s="9" t="s">
        <v>31</v>
      </c>
      <c r="D20" s="10" t="s">
        <v>18</v>
      </c>
      <c r="E20" s="10">
        <v>24</v>
      </c>
      <c r="F20" s="11">
        <v>0.27</v>
      </c>
      <c r="G20" s="13">
        <f t="shared" si="0"/>
        <v>6.48</v>
      </c>
      <c r="H20" s="13">
        <f>+G20*0.12</f>
        <v>0.77760000000000007</v>
      </c>
      <c r="I20" s="13">
        <f t="shared" si="1"/>
        <v>7.2576000000000001</v>
      </c>
    </row>
    <row r="21" spans="1:9" x14ac:dyDescent="0.25">
      <c r="A21" s="6">
        <v>530804</v>
      </c>
      <c r="B21" s="6" t="s">
        <v>28</v>
      </c>
      <c r="C21" s="9" t="s">
        <v>32</v>
      </c>
      <c r="D21" s="10" t="s">
        <v>19</v>
      </c>
      <c r="E21" s="10">
        <v>20</v>
      </c>
      <c r="F21" s="18">
        <v>0.94</v>
      </c>
      <c r="G21" s="13">
        <f t="shared" si="0"/>
        <v>18.799999999999997</v>
      </c>
      <c r="H21" s="13">
        <f t="shared" ref="H21:H32" si="2">+G21*0.12</f>
        <v>2.2559999999999998</v>
      </c>
      <c r="I21" s="13">
        <f t="shared" si="1"/>
        <v>21.055999999999997</v>
      </c>
    </row>
    <row r="22" spans="1:9" x14ac:dyDescent="0.25">
      <c r="A22" s="6">
        <v>530804</v>
      </c>
      <c r="B22" s="6" t="s">
        <v>28</v>
      </c>
      <c r="C22" s="9" t="s">
        <v>33</v>
      </c>
      <c r="D22" s="10" t="s">
        <v>19</v>
      </c>
      <c r="E22" s="10">
        <v>100</v>
      </c>
      <c r="F22" s="18">
        <v>2.5000000000000001E-2</v>
      </c>
      <c r="G22" s="13">
        <f t="shared" si="0"/>
        <v>2.5</v>
      </c>
      <c r="H22" s="13">
        <f t="shared" si="2"/>
        <v>0.3</v>
      </c>
      <c r="I22" s="13">
        <f t="shared" si="1"/>
        <v>2.8</v>
      </c>
    </row>
    <row r="23" spans="1:9" x14ac:dyDescent="0.25">
      <c r="A23" s="6">
        <v>530804</v>
      </c>
      <c r="B23" s="6" t="s">
        <v>28</v>
      </c>
      <c r="C23" s="9" t="s">
        <v>34</v>
      </c>
      <c r="D23" s="10" t="s">
        <v>19</v>
      </c>
      <c r="E23" s="10">
        <v>5</v>
      </c>
      <c r="F23" s="18">
        <v>2</v>
      </c>
      <c r="G23" s="13">
        <f t="shared" si="0"/>
        <v>10</v>
      </c>
      <c r="H23" s="13">
        <f t="shared" si="2"/>
        <v>1.2</v>
      </c>
      <c r="I23" s="13">
        <f t="shared" si="1"/>
        <v>11.2</v>
      </c>
    </row>
    <row r="24" spans="1:9" x14ac:dyDescent="0.25">
      <c r="A24" s="6">
        <v>530804</v>
      </c>
      <c r="B24" s="6" t="s">
        <v>28</v>
      </c>
      <c r="C24" s="9" t="s">
        <v>35</v>
      </c>
      <c r="D24" s="10" t="s">
        <v>19</v>
      </c>
      <c r="E24" s="10">
        <v>30</v>
      </c>
      <c r="F24" s="18">
        <v>0.6</v>
      </c>
      <c r="G24" s="13">
        <f t="shared" si="0"/>
        <v>18</v>
      </c>
      <c r="H24" s="13">
        <f t="shared" si="2"/>
        <v>2.16</v>
      </c>
      <c r="I24" s="13">
        <f t="shared" si="1"/>
        <v>20.16</v>
      </c>
    </row>
    <row r="25" spans="1:9" x14ac:dyDescent="0.25">
      <c r="A25" s="6">
        <v>530804</v>
      </c>
      <c r="B25" s="6" t="s">
        <v>28</v>
      </c>
      <c r="C25" s="9" t="s">
        <v>36</v>
      </c>
      <c r="D25" s="10" t="s">
        <v>19</v>
      </c>
      <c r="E25" s="10">
        <v>30</v>
      </c>
      <c r="F25" s="18">
        <v>0.61</v>
      </c>
      <c r="G25" s="13">
        <f t="shared" si="0"/>
        <v>18.3</v>
      </c>
      <c r="H25" s="13">
        <f t="shared" si="2"/>
        <v>2.1960000000000002</v>
      </c>
      <c r="I25" s="13">
        <f t="shared" si="1"/>
        <v>20.496000000000002</v>
      </c>
    </row>
    <row r="26" spans="1:9" x14ac:dyDescent="0.25">
      <c r="A26" s="6">
        <v>530804</v>
      </c>
      <c r="B26" s="6" t="s">
        <v>28</v>
      </c>
      <c r="C26" s="19" t="s">
        <v>37</v>
      </c>
      <c r="D26" s="10" t="s">
        <v>19</v>
      </c>
      <c r="E26" s="10">
        <v>20</v>
      </c>
      <c r="F26" s="18">
        <v>0.62</v>
      </c>
      <c r="G26" s="13">
        <f t="shared" si="0"/>
        <v>12.4</v>
      </c>
      <c r="H26" s="13">
        <f t="shared" si="2"/>
        <v>1.488</v>
      </c>
      <c r="I26" s="13">
        <f t="shared" si="1"/>
        <v>13.888</v>
      </c>
    </row>
    <row r="27" spans="1:9" x14ac:dyDescent="0.25">
      <c r="A27" s="6">
        <v>530804</v>
      </c>
      <c r="B27" s="6" t="s">
        <v>28</v>
      </c>
      <c r="C27" s="9" t="s">
        <v>38</v>
      </c>
      <c r="D27" s="10" t="s">
        <v>19</v>
      </c>
      <c r="E27" s="10">
        <v>50</v>
      </c>
      <c r="F27" s="18">
        <v>0.15</v>
      </c>
      <c r="G27" s="13">
        <f t="shared" si="0"/>
        <v>7.5</v>
      </c>
      <c r="H27" s="13">
        <f t="shared" si="2"/>
        <v>0.89999999999999991</v>
      </c>
      <c r="I27" s="13">
        <f t="shared" si="1"/>
        <v>8.4</v>
      </c>
    </row>
    <row r="28" spans="1:9" x14ac:dyDescent="0.25">
      <c r="A28" s="6">
        <v>530804</v>
      </c>
      <c r="B28" s="6" t="s">
        <v>28</v>
      </c>
      <c r="C28" s="9" t="s">
        <v>39</v>
      </c>
      <c r="D28" s="10" t="s">
        <v>19</v>
      </c>
      <c r="E28" s="10">
        <v>5</v>
      </c>
      <c r="F28" s="11">
        <v>6.28</v>
      </c>
      <c r="G28" s="13">
        <f t="shared" si="0"/>
        <v>31.400000000000002</v>
      </c>
      <c r="H28" s="13">
        <f t="shared" si="2"/>
        <v>3.7680000000000002</v>
      </c>
      <c r="I28" s="13">
        <f t="shared" si="1"/>
        <v>35.167999999999999</v>
      </c>
    </row>
    <row r="29" spans="1:9" x14ac:dyDescent="0.25">
      <c r="A29" s="6">
        <v>530804</v>
      </c>
      <c r="B29" s="6" t="s">
        <v>28</v>
      </c>
      <c r="C29" s="9" t="s">
        <v>40</v>
      </c>
      <c r="D29" s="10" t="s">
        <v>19</v>
      </c>
      <c r="E29" s="10">
        <v>5</v>
      </c>
      <c r="F29" s="11">
        <v>6.78</v>
      </c>
      <c r="G29" s="13">
        <f t="shared" si="0"/>
        <v>33.9</v>
      </c>
      <c r="H29" s="13">
        <f t="shared" si="2"/>
        <v>4.0679999999999996</v>
      </c>
      <c r="I29" s="13">
        <f t="shared" si="1"/>
        <v>37.967999999999996</v>
      </c>
    </row>
    <row r="30" spans="1:9" x14ac:dyDescent="0.25">
      <c r="A30" s="6">
        <v>530804</v>
      </c>
      <c r="B30" s="6" t="s">
        <v>28</v>
      </c>
      <c r="C30" s="9" t="s">
        <v>41</v>
      </c>
      <c r="D30" s="10" t="s">
        <v>19</v>
      </c>
      <c r="E30" s="10">
        <v>20</v>
      </c>
      <c r="F30" s="11">
        <v>0.38</v>
      </c>
      <c r="G30" s="13">
        <f t="shared" si="0"/>
        <v>7.6</v>
      </c>
      <c r="H30" s="13">
        <f t="shared" si="2"/>
        <v>0.91199999999999992</v>
      </c>
      <c r="I30" s="13">
        <f t="shared" si="1"/>
        <v>8.5120000000000005</v>
      </c>
    </row>
    <row r="31" spans="1:9" x14ac:dyDescent="0.25">
      <c r="A31" s="6">
        <v>530804</v>
      </c>
      <c r="B31" s="6" t="s">
        <v>28</v>
      </c>
      <c r="C31" s="9" t="s">
        <v>42</v>
      </c>
      <c r="D31" s="10" t="s">
        <v>19</v>
      </c>
      <c r="E31" s="10">
        <v>10</v>
      </c>
      <c r="F31" s="11">
        <v>1.24</v>
      </c>
      <c r="G31" s="13">
        <f t="shared" si="0"/>
        <v>12.4</v>
      </c>
      <c r="H31" s="13">
        <f t="shared" si="2"/>
        <v>1.488</v>
      </c>
      <c r="I31" s="13">
        <f t="shared" si="1"/>
        <v>13.888</v>
      </c>
    </row>
    <row r="32" spans="1:9" x14ac:dyDescent="0.25">
      <c r="A32" s="6">
        <v>530804</v>
      </c>
      <c r="B32" s="6" t="s">
        <v>28</v>
      </c>
      <c r="C32" s="45" t="s">
        <v>43</v>
      </c>
      <c r="D32" s="12" t="s">
        <v>19</v>
      </c>
      <c r="E32" s="12">
        <v>200</v>
      </c>
      <c r="F32" s="14"/>
      <c r="G32" s="13">
        <f t="shared" si="0"/>
        <v>0</v>
      </c>
      <c r="H32" s="13">
        <f t="shared" si="2"/>
        <v>0</v>
      </c>
      <c r="I32" s="13">
        <f t="shared" si="1"/>
        <v>0</v>
      </c>
    </row>
    <row r="33" spans="1:9" ht="16.5" thickBot="1" x14ac:dyDescent="0.3">
      <c r="A33" s="46" t="s">
        <v>13</v>
      </c>
      <c r="B33" s="47"/>
      <c r="C33" s="47"/>
      <c r="D33" s="47"/>
      <c r="E33" s="47">
        <f>SUM(E19:E32)</f>
        <v>559</v>
      </c>
      <c r="F33" s="47">
        <f>SUM(F19:F32)</f>
        <v>23.395</v>
      </c>
      <c r="G33" s="8">
        <f>SUM(G19:G32)</f>
        <v>319.27999999999997</v>
      </c>
      <c r="H33" s="8">
        <f>SUM(H19:H32)</f>
        <v>21.513599999999997</v>
      </c>
      <c r="I33" s="8">
        <f>SUM(I19:I32)</f>
        <v>340.79360000000003</v>
      </c>
    </row>
    <row r="34" spans="1:9" ht="18.75" thickBot="1" x14ac:dyDescent="0.3">
      <c r="A34" s="25" t="s">
        <v>44</v>
      </c>
      <c r="B34" s="26"/>
      <c r="C34" s="26"/>
      <c r="D34" s="26"/>
      <c r="E34" s="26"/>
      <c r="F34" s="26"/>
      <c r="G34" s="26"/>
      <c r="H34" s="26"/>
      <c r="I34" s="27"/>
    </row>
    <row r="35" spans="1:9" ht="15.75" x14ac:dyDescent="0.25">
      <c r="A35" s="2" t="s">
        <v>3</v>
      </c>
      <c r="B35" s="2" t="s">
        <v>26</v>
      </c>
      <c r="C35" s="3" t="s">
        <v>4</v>
      </c>
      <c r="D35" s="4" t="s">
        <v>5</v>
      </c>
      <c r="E35" s="4" t="s">
        <v>6</v>
      </c>
      <c r="F35" s="4" t="s">
        <v>7</v>
      </c>
      <c r="G35" s="5" t="s">
        <v>8</v>
      </c>
      <c r="H35" s="5" t="s">
        <v>9</v>
      </c>
      <c r="I35" s="5" t="s">
        <v>10</v>
      </c>
    </row>
    <row r="36" spans="1:9" x14ac:dyDescent="0.25">
      <c r="A36" s="6">
        <v>840104</v>
      </c>
      <c r="B36" s="6" t="s">
        <v>28</v>
      </c>
      <c r="C36" s="48" t="s">
        <v>45</v>
      </c>
      <c r="D36" s="49" t="s">
        <v>18</v>
      </c>
      <c r="E36" s="49">
        <v>1</v>
      </c>
      <c r="F36" s="50"/>
      <c r="G36" s="13">
        <f t="shared" ref="G36" si="3">+E36*F36</f>
        <v>0</v>
      </c>
      <c r="H36" s="13">
        <f t="shared" ref="H36" si="4">+G36*0.14</f>
        <v>0</v>
      </c>
      <c r="I36" s="13">
        <f t="shared" ref="I36" si="5">+G36+H36</f>
        <v>0</v>
      </c>
    </row>
    <row r="37" spans="1:9" ht="16.5" thickBot="1" x14ac:dyDescent="0.3">
      <c r="A37" s="51"/>
      <c r="B37" s="51"/>
      <c r="C37" s="52" t="s">
        <v>46</v>
      </c>
      <c r="D37" s="52"/>
      <c r="E37" s="52"/>
      <c r="F37" s="52"/>
      <c r="G37" s="53">
        <f>SUM(G36:G36)</f>
        <v>0</v>
      </c>
      <c r="H37" s="53">
        <f>SUM(H36:H36)</f>
        <v>0</v>
      </c>
      <c r="I37" s="53">
        <f>SUM(I36:I36)</f>
        <v>0</v>
      </c>
    </row>
    <row r="38" spans="1:9" ht="21" thickBot="1" x14ac:dyDescent="0.3">
      <c r="A38" s="23" t="s">
        <v>14</v>
      </c>
      <c r="B38" s="24"/>
      <c r="C38" s="24"/>
      <c r="D38" s="24"/>
      <c r="E38" s="24"/>
      <c r="F38" s="24"/>
      <c r="G38" s="20">
        <f>G33+G16+G12+G37</f>
        <v>1499.28</v>
      </c>
      <c r="H38" s="21">
        <f>H33+H16+H12+H37</f>
        <v>69.513599999999997</v>
      </c>
      <c r="I38" s="22">
        <f>I33+I16+I12+I37</f>
        <v>1568.7936</v>
      </c>
    </row>
  </sheetData>
  <mergeCells count="12">
    <mergeCell ref="C37:F37"/>
    <mergeCell ref="A38:F38"/>
    <mergeCell ref="A17:I17"/>
    <mergeCell ref="A1:I1"/>
    <mergeCell ref="A7:I7"/>
    <mergeCell ref="A13:I13"/>
    <mergeCell ref="A16:F16"/>
    <mergeCell ref="A2:I2"/>
    <mergeCell ref="A3:I3"/>
    <mergeCell ref="A4:I4"/>
    <mergeCell ref="A5:I5"/>
    <mergeCell ref="A34:I34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 SEMILLA 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MONICA ALEXANDRA PULUPA CASTRO</cp:lastModifiedBy>
  <cp:revision/>
  <cp:lastPrinted>2018-02-21T21:14:51Z</cp:lastPrinted>
  <dcterms:created xsi:type="dcterms:W3CDTF">2017-05-15T14:26:09Z</dcterms:created>
  <dcterms:modified xsi:type="dcterms:W3CDTF">2018-05-15T16:23:20Z</dcterms:modified>
</cp:coreProperties>
</file>