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C:\Users\mapulupa\Documents\Coordinadores\Arquitectos\PRESUPUESTOS CORREGIDOS\"/>
    </mc:Choice>
  </mc:AlternateContent>
  <bookViews>
    <workbookView showHorizontalScroll="0" showVerticalScroll="0" xWindow="0" yWindow="0" windowWidth="20400" windowHeight="7350"/>
  </bookViews>
  <sheets>
    <sheet name="CE SEMILLA 4" sheetId="3" r:id="rId1"/>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24" i="3" l="1"/>
  <c r="I24" i="3" s="1"/>
  <c r="G24" i="3"/>
  <c r="G23" i="3"/>
  <c r="G22" i="3"/>
  <c r="G21" i="3"/>
  <c r="H21" i="3" s="1"/>
  <c r="I21" i="3" s="1"/>
  <c r="G20" i="3"/>
  <c r="G19" i="3"/>
  <c r="H19" i="3" s="1"/>
  <c r="G18" i="3"/>
  <c r="G17" i="3"/>
  <c r="H16" i="3"/>
  <c r="I16" i="3" s="1"/>
  <c r="G16" i="3"/>
  <c r="G15" i="3"/>
  <c r="H15" i="3" s="1"/>
  <c r="G14" i="3"/>
  <c r="G13" i="3"/>
  <c r="H13" i="3" s="1"/>
  <c r="I13" i="3" s="1"/>
  <c r="G12" i="3"/>
  <c r="H12" i="3" s="1"/>
  <c r="G11" i="3"/>
  <c r="G10" i="3"/>
  <c r="I20" i="3" l="1"/>
  <c r="I10" i="3"/>
  <c r="I17" i="3"/>
  <c r="I19" i="3"/>
  <c r="G25" i="3"/>
  <c r="G26" i="3" s="1"/>
  <c r="H20" i="3"/>
  <c r="H14" i="3"/>
  <c r="I14" i="3" s="1"/>
  <c r="H23" i="3"/>
  <c r="I23" i="3" s="1"/>
  <c r="H11" i="3"/>
  <c r="I11" i="3" s="1"/>
  <c r="H22" i="3"/>
  <c r="I22" i="3" s="1"/>
  <c r="I12" i="3"/>
  <c r="H10" i="3"/>
  <c r="I15" i="3"/>
  <c r="H18" i="3"/>
  <c r="I18" i="3" s="1"/>
  <c r="H17" i="3"/>
  <c r="I25" i="3" l="1"/>
  <c r="I26" i="3" s="1"/>
  <c r="H25" i="3"/>
  <c r="H26" i="3" s="1"/>
</calcChain>
</file>

<file path=xl/sharedStrings.xml><?xml version="1.0" encoding="utf-8"?>
<sst xmlns="http://schemas.openxmlformats.org/spreadsheetml/2006/main" count="67" uniqueCount="39">
  <si>
    <t>UNIVERSIDAD CENTRAL DEL ECUADOR</t>
  </si>
  <si>
    <t>PROTOCOLO INVESTIGACIÓN SEMILLA</t>
  </si>
  <si>
    <t>N°</t>
  </si>
  <si>
    <t>Descripción</t>
  </si>
  <si>
    <t>U. Medida</t>
  </si>
  <si>
    <t>Cantidad</t>
  </si>
  <si>
    <t>Costo U.</t>
  </si>
  <si>
    <t>Sub total</t>
  </si>
  <si>
    <t>IVA</t>
  </si>
  <si>
    <t>V. total</t>
  </si>
  <si>
    <t>TOTAL PRESUESTO PROYECTO SEMILLA</t>
  </si>
  <si>
    <t>DIRECCION DE INVESTIGACIÓN  -  COMISIÓN DE INVESTIGACIÓN FORMATIVA</t>
  </si>
  <si>
    <t>PROYECTO:</t>
  </si>
  <si>
    <t>CÓDIGO:</t>
  </si>
  <si>
    <t>VICERRECTORADO DE INVESTIGACIÓN, DOCTORADOS E INNOVACIÓN</t>
  </si>
  <si>
    <t>SEMILLA 4</t>
  </si>
  <si>
    <t>FIGEMPA</t>
  </si>
  <si>
    <r>
      <rPr>
        <sz val="14"/>
        <color theme="1"/>
        <rFont val="Calibri"/>
        <family val="2"/>
        <scheme val="minor"/>
      </rPr>
      <t xml:space="preserve">15.- PRESUPUESTO  </t>
    </r>
    <r>
      <rPr>
        <sz val="11"/>
        <color theme="1"/>
        <rFont val="Calibri"/>
        <family val="2"/>
        <scheme val="minor"/>
      </rPr>
      <t xml:space="preserve">
Utilice solo los códigos que su proyecto requiera. Añada filas según el número de ítems que requiera cada código.  Confirme que las sumas sean correctas . En caso de requerimientos especiales acuda a su coordinador de investigación</t>
    </r>
  </si>
  <si>
    <t>ALEX MAURICIO MATEUS MAYORGA</t>
  </si>
  <si>
    <t>530829  INSUMOS MATERIALES  PARA INVESTIGACION</t>
  </si>
  <si>
    <t>Código</t>
  </si>
  <si>
    <t>cif4-ce-fig-2</t>
  </si>
  <si>
    <t>Ensayos de clasificación granulométrica de suelos, contenidos de humedad</t>
  </si>
  <si>
    <t>Unidad</t>
  </si>
  <si>
    <t>Ensayos de peso especiífico en suelos</t>
  </si>
  <si>
    <t>530829 TOTAL  INSUMOS MATERIALES  PARA INVESTIGACION</t>
  </si>
  <si>
    <t>Osciloscopio, de ancho de banda 20 MHz, canal 2 (Digital) + 16 (Lógica),frecuencia de Muestreo 48MSa/s Profundidad de la memoria 1 M, Tiempo de subida 17.5ns, Base de tiempo Precisión ± $ number ppm, Gama de Base de tiempo 4ns/div-1h/div (Paso by1-2-4), Impendence de entrada 1MO 25pF, Sensibilidad de entrada 10mV/div ~ 5 V/div, Resolución Vertical 8Bit, Vertical Rango de Posiciones 10 mV ~ 5 V/div @ sonda x1; 100 mV ~ 50 V/div @ x10 sonda; 1 V ~ 500 V/div @ x100 sonda; 10 V ~ 5KV/div @ x1000 sonda, DC Exactitud ± 3%, ancho de banda Limitado 20 MHz Tipo de disparo borde. Intercambio Fuente de disparo CH1, CH2, EXT, EXT/10 matemáticas +,-, x, ÷, FFT, invertir Cursor de Medición cruz, rastro, Horizontal, Vertical Medición automática Vpp, Vamp, Vmax, Vmin, Vtop, Vmid, Vbase, vmed, Vrms, Vcrms, Preshoot, el exceso, frecuencia, período, Tiempo de subida, Tiempo de bajada, Ancho de pulso positivo, Anchura negativa, Ciclo de trabajo, Características Del Analizador de lógica, canal 16, Max. Impedancia 1MO (C = 7.5pF), Max. Voltaje 0 V ~ 5.5 V, Max. Muestra 48 M, de ancho de banda 10 MHz, Entrada Compatible TTL, LVTTL, CMOS, Profundidad de la memoria 1 M/CH, Características generales, poder Puerto USB, Demensions 200mm x 100mm x 35mm, peso 0.3 KG, Sonda estándar 2 x PP80.</t>
  </si>
  <si>
    <t>PLACA ELECTRÓNICA BASADA EN MICROCONTROLADOR  basada en el microcontrolador ATmega2560. La placa tiene 54 pines de entrada / salida digitales (de los cuales 14 se pueden usar como salidas PWM), 16 entradas analógicas, 4 UART (puertos serie de hardware), un oscilador de cristal de 16MHz, una conexión USB, un conector de alimentación, un encabezado ICSP, y un botón de reinicio. Contiene todo lo necesario para admitir el microcontrolador, simplemente conéctelo a una computadora con un cable USB o con un adaptador de CA a CC o batería para comenzar. El Mega es compatible con la mayoría de los escudos diseñados para Arduino Uno, Duemilanove o Diecimila. El Arduino Mega puede alimentarse a través de la conexión USB o con una fuente de alimentación externa. La fuente de poder se selecciona automáticamente. Voltaje de funcionamiento 5V Rango de voltaje de entrada (recomendado) de 7V a 12V Rango de voltaje de entrada (límite) de 6V a 20V 40mA de corriente continua por perno de E / S 256 KB de memoria flash de los cuales 8 KB utilizados por el gestor de arranque 8KB SRAM 4KB EEPROM</t>
  </si>
  <si>
    <t>PLACA ELECTRÓNICA BASADA EN  Microcontrolador ATmega328 con cargador de inicio preprogramado, Tensión de entrada (recomendada): +7 a + 12 V, Tensión de entrada (límites): +6 a + 20 V, 14 pines GPIO (de los que 6 ofrecen salida PWM), 6 pines de entrada analógica, Corriente DC por pin de E/S: 40 mA, Memoria Flash de 32 KB (2 KB para cargador de inicio)., SRAM de 2 KB., EEPROM de 1 KB, Admite comunicación serie IC, Frecuencia de reloj: 16 Mhz, Dimensiones: 73x 17mm, INCLUYE CABLE USB</t>
  </si>
  <si>
    <t>PLACA ELECTRÓNICA BASADA EN MICROCONTROLADOR  con cable usb y caja oficial  Características: Basado Microcontrolador ATmega328, .Voltaje de entrada 7-12V., 14 pines digitales de I/O (6 salidas PWM)., 6 entradas análogas., 32k de memoria Flash., Reloj de 16MHz de velocidad</t>
  </si>
  <si>
    <t>Multimetro Tecnología VoltAlert™ para detección de tensión sin contacto, Función AutoVolt para selección automática de la tensión CA/CC, Baja impedancia de entrada: ayuda a evitar las lecturas falsas producto de la "tensión fantasma", Gran pantalla LCD blanca retroiluminada para trabajar en zonas con condiciones de iluminación deficiente, Tecnología de verdadero valor eficaz para unas medidas precisas en cargas no lineales, Medidas de hasta 20 A (intervalos de 30 segundos; 10 A continuo), Resistencia, continuidad, frecuencia y capacidad, Registro de valores mínimos, máximos y promedio con indicación del tiempo transcurrido para detectar fluctuaciones de la señal, Diseño ergonómico y compacto para su utilización con una sola mano, Compatible con correa con imán opcional (ToolPak™) para trabajar cómodamente con ambas manos, Categoría de seguridad CAT III 600 V</t>
  </si>
  <si>
    <t>Panel solar policristalino: Potencia máxima: 100 vatios. Voltaje: 18.6 voltios. Corriente : 5.37 Amperios. Voltaje con circuito abierto: 21.6 voltios. Tecnología: Policristalino. Temperatura de funcionamiento: -40 +85 grados centígrados. Equipo para exterior, puede estar expuesto al sol y al agua. Producto garantizado. Medidas: 132x52x3.5cm Peso:8.5kg</t>
  </si>
  <si>
    <t>Sensor de pluviosidad  TFA 47.3003  Pluviómetro digital con cubeta exterior de vaciado automatico y transmision de datos por radio sin cables.•Dispone de dos indicaciones de pluviometría: -Lluvia total desde el último borrado con indicación de la fecha. Capacidad 25.400 litros/m2. Resolucion 1 litro/m2  -Lluvia del día actual e histórico de los últimos 9 días. •Alarma de pluviosidad. •Temperatura interior (-5...+50ºC) con décimas de grado y memoria de máxima y mínima. •Reloj calendario. •Máximo alcance campo libre sin obstáculos: 100 mts. •Rango de funcionamiento del pluviómetro: +1 a +60 ºC •Alimentación: unidad interior: 2 pilas AA; vaso exterior: 2 pilas AA alcalinas. •Unidad interior para colgar o sobremesa. •Dimensiones: unidad interior sin pie ni antena: 136 x 90 x 35 mm. (alto x frente x fondo); vaso exterior: dia 140 x 145 mm</t>
  </si>
  <si>
    <t>NodeMcu es un kit de desarrollo de código abierto basado en el popular chip ESP8266 (ESP-12E), que utiliza el lenguaje de programación Lua para crear un ambiente de desarrollo propicio para aplicaciones que requiera conectividad Wifi de manera rápida. El ESP8266 es un chip altamente integrado diseñado para las necesidades de un nuevo mundo conectado. Ofrece una solución completa y autónoma de redes Wi-Fi, lo que le permite alojar la aplicación o servir como puente entre Internet y un microcontrolador, incluyendo el módulo está diseñado para ocupar el área mínima en un PCB.</t>
  </si>
  <si>
    <t xml:space="preserve">Shield Modem Gsm Gprs Sms Sim900 </t>
  </si>
  <si>
    <t xml:space="preserve">Gabinetes plásticos contra intemprie 40x30x20.  </t>
  </si>
  <si>
    <t>Baterias  de 12 AH libre mantenimiento</t>
  </si>
  <si>
    <t>Reguladores de carga para panel solar</t>
  </si>
  <si>
    <t xml:space="preserve">Modulo Gps Ublox Neo-6m-0-001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</si>
</sst>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5" x14ac:knownFonts="1">
    <font>
      <sz val="11"/>
      <color theme="1"/>
      <name val="Calibri"/>
      <family val="2"/>
      <scheme val="minor"/>
    </font>
    <font>
      <sz val="11"/>
      <color theme="1"/>
      <name val="Calibri"/>
      <family val="2"/>
      <scheme val="minor"/>
    </font>
    <font>
      <b/>
      <sz val="14"/>
      <color theme="1"/>
      <name val="Calibri"/>
      <family val="2"/>
      <scheme val="minor"/>
    </font>
    <font>
      <b/>
      <sz val="11"/>
      <color theme="1"/>
      <name val="Calibri"/>
      <family val="2"/>
      <scheme val="minor"/>
    </font>
    <font>
      <sz val="14"/>
      <color theme="1"/>
      <name val="Calibri"/>
      <family val="2"/>
      <scheme val="minor"/>
    </font>
    <font>
      <b/>
      <sz val="14"/>
      <color rgb="FF2F5496"/>
      <name val="Arial"/>
      <family val="2"/>
    </font>
    <font>
      <b/>
      <sz val="12"/>
      <color rgb="FF000000"/>
      <name val="Arial"/>
      <family val="2"/>
    </font>
    <font>
      <b/>
      <sz val="16"/>
      <color rgb="FF000000"/>
      <name val="Arial"/>
      <family val="2"/>
    </font>
    <font>
      <u/>
      <sz val="11"/>
      <color theme="10"/>
      <name val="Calibri"/>
      <family val="2"/>
      <scheme val="minor"/>
    </font>
    <font>
      <u/>
      <sz val="11"/>
      <color theme="11"/>
      <name val="Calibri"/>
      <family val="2"/>
      <scheme val="minor"/>
    </font>
    <font>
      <sz val="12"/>
      <color rgb="FF000000"/>
      <name val="Arial"/>
      <family val="2"/>
    </font>
    <font>
      <b/>
      <sz val="12"/>
      <color theme="1"/>
      <name val="Arial"/>
      <family val="2"/>
    </font>
    <font>
      <sz val="12"/>
      <color theme="1"/>
      <name val="Arial"/>
      <family val="2"/>
    </font>
    <font>
      <b/>
      <sz val="16"/>
      <color theme="1"/>
      <name val="Arial"/>
      <family val="2"/>
    </font>
    <font>
      <sz val="12"/>
      <name val="Arial"/>
      <family val="2"/>
    </font>
  </fonts>
  <fills count="7">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FFFFFF"/>
        <bgColor indexed="64"/>
      </patternFill>
    </fill>
    <fill>
      <patternFill patternType="solid">
        <fgColor theme="4" tint="0.39997558519241921"/>
        <bgColor indexed="64"/>
      </patternFill>
    </fill>
    <fill>
      <patternFill patternType="solid">
        <fgColor theme="4" tint="-0.249977111117893"/>
        <bgColor indexed="64"/>
      </patternFill>
    </fill>
  </fills>
  <borders count="2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indexed="64"/>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medium">
        <color auto="1"/>
      </right>
      <top style="medium">
        <color auto="1"/>
      </top>
      <bottom style="medium">
        <color auto="1"/>
      </bottom>
      <diagonal/>
    </border>
  </borders>
  <cellStyleXfs count="6">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cellStyleXfs>
  <cellXfs count="59">
    <xf numFmtId="0" fontId="0" fillId="0" borderId="0" xfId="0"/>
    <xf numFmtId="4" fontId="0" fillId="0" borderId="0" xfId="0" applyNumberFormat="1"/>
    <xf numFmtId="0" fontId="3" fillId="2" borderId="6" xfId="0" applyFont="1" applyFill="1" applyBorder="1" applyAlignment="1" applyProtection="1">
      <alignment horizontal="center" wrapText="1"/>
    </xf>
    <xf numFmtId="0" fontId="3" fillId="2" borderId="7" xfId="0" applyFont="1" applyFill="1" applyBorder="1" applyAlignment="1" applyProtection="1">
      <alignment horizontal="center" wrapText="1"/>
    </xf>
    <xf numFmtId="0" fontId="3" fillId="2" borderId="9" xfId="0" applyFont="1" applyFill="1" applyBorder="1" applyAlignment="1" applyProtection="1">
      <alignment horizontal="left" vertical="center" wrapText="1"/>
    </xf>
    <xf numFmtId="0" fontId="3" fillId="2" borderId="10" xfId="0" applyFont="1" applyFill="1" applyBorder="1" applyAlignment="1" applyProtection="1">
      <alignment horizontal="center" wrapText="1"/>
    </xf>
    <xf numFmtId="0" fontId="3" fillId="2" borderId="7" xfId="0" applyFont="1" applyFill="1" applyBorder="1" applyAlignment="1" applyProtection="1">
      <alignment horizontal="left" wrapText="1"/>
    </xf>
    <xf numFmtId="4" fontId="3" fillId="2" borderId="7" xfId="0" applyNumberFormat="1" applyFont="1" applyFill="1" applyBorder="1" applyAlignment="1" applyProtection="1">
      <alignment horizontal="center" wrapText="1"/>
    </xf>
    <xf numFmtId="4" fontId="3" fillId="2" borderId="8" xfId="0" applyNumberFormat="1" applyFont="1" applyFill="1" applyBorder="1" applyAlignment="1" applyProtection="1">
      <alignment horizontal="center" wrapText="1"/>
    </xf>
    <xf numFmtId="0" fontId="11"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wrapText="1"/>
      <protection locked="0"/>
    </xf>
    <xf numFmtId="4" fontId="6" fillId="3" borderId="17" xfId="0" applyNumberFormat="1" applyFont="1" applyFill="1" applyBorder="1" applyAlignment="1" applyProtection="1">
      <alignment horizontal="center" vertical="center" wrapText="1"/>
      <protection locked="0"/>
    </xf>
    <xf numFmtId="4" fontId="6" fillId="3" borderId="18" xfId="0" applyNumberFormat="1" applyFont="1" applyFill="1" applyBorder="1" applyAlignment="1" applyProtection="1">
      <alignment horizontal="center" vertical="center" wrapText="1"/>
    </xf>
    <xf numFmtId="0" fontId="12" fillId="0" borderId="1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4" fontId="10" fillId="0" borderId="10" xfId="0" applyNumberFormat="1" applyFont="1" applyBorder="1" applyAlignment="1" applyProtection="1">
      <alignment horizontal="right" vertical="center" wrapText="1"/>
      <protection locked="0"/>
    </xf>
    <xf numFmtId="4" fontId="10" fillId="0" borderId="10" xfId="0" applyNumberFormat="1" applyFont="1" applyBorder="1" applyAlignment="1" applyProtection="1">
      <alignment horizontal="right" vertical="center" wrapText="1"/>
    </xf>
    <xf numFmtId="4" fontId="10" fillId="0" borderId="20" xfId="0" applyNumberFormat="1" applyFont="1" applyBorder="1" applyAlignment="1" applyProtection="1">
      <alignment horizontal="right" vertical="center" wrapText="1"/>
    </xf>
    <xf numFmtId="0" fontId="12"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wrapText="1"/>
      <protection locked="0"/>
    </xf>
    <xf numFmtId="4" fontId="10" fillId="0" borderId="22" xfId="0" applyNumberFormat="1" applyFont="1" applyBorder="1" applyAlignment="1" applyProtection="1">
      <alignment horizontal="right" vertical="center" wrapText="1"/>
      <protection locked="0"/>
    </xf>
    <xf numFmtId="4" fontId="10" fillId="0" borderId="22" xfId="0" applyNumberFormat="1" applyFont="1" applyBorder="1" applyAlignment="1" applyProtection="1">
      <alignment horizontal="right" vertical="center" wrapText="1"/>
    </xf>
    <xf numFmtId="4" fontId="10" fillId="0" borderId="23" xfId="0" applyNumberFormat="1" applyFont="1" applyBorder="1" applyAlignment="1" applyProtection="1">
      <alignment horizontal="right" vertical="center" wrapText="1"/>
    </xf>
    <xf numFmtId="4" fontId="6" fillId="3" borderId="18" xfId="0" applyNumberFormat="1" applyFont="1" applyFill="1" applyBorder="1" applyAlignment="1" applyProtection="1">
      <alignment horizontal="right" vertical="center"/>
    </xf>
    <xf numFmtId="4" fontId="13" fillId="6" borderId="12" xfId="0" applyNumberFormat="1" applyFont="1" applyFill="1" applyBorder="1" applyAlignment="1">
      <alignment horizontal="right" vertical="center"/>
    </xf>
    <xf numFmtId="4" fontId="7" fillId="6" borderId="12" xfId="0" applyNumberFormat="1" applyFont="1" applyFill="1" applyBorder="1" applyAlignment="1" applyProtection="1">
      <alignment horizontal="right" vertical="center" wrapText="1"/>
    </xf>
    <xf numFmtId="4" fontId="7" fillId="6" borderId="25" xfId="0" applyNumberFormat="1" applyFont="1" applyFill="1" applyBorder="1" applyAlignment="1" applyProtection="1">
      <alignment horizontal="right" vertical="center" wrapText="1"/>
    </xf>
    <xf numFmtId="0" fontId="2" fillId="2" borderId="1" xfId="0" applyFont="1" applyFill="1" applyBorder="1" applyAlignment="1" applyProtection="1">
      <alignment horizontal="center" wrapText="1"/>
    </xf>
    <xf numFmtId="0" fontId="2" fillId="2" borderId="2" xfId="0" applyFont="1" applyFill="1" applyBorder="1" applyAlignment="1" applyProtection="1">
      <alignment horizontal="center" wrapText="1"/>
    </xf>
    <xf numFmtId="0" fontId="2" fillId="2" borderId="3" xfId="0" applyFont="1" applyFill="1" applyBorder="1" applyAlignment="1" applyProtection="1">
      <alignment horizontal="center" wrapText="1"/>
    </xf>
    <xf numFmtId="0" fontId="3" fillId="2" borderId="10"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5" fillId="5" borderId="13" xfId="0" applyFont="1" applyFill="1" applyBorder="1" applyAlignment="1" applyProtection="1">
      <alignment horizontal="center" vertical="center" wrapText="1"/>
      <protection locked="0"/>
    </xf>
    <xf numFmtId="0" fontId="5" fillId="5" borderId="14"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13" fillId="6" borderId="13" xfId="0" applyFont="1" applyFill="1" applyBorder="1" applyAlignment="1">
      <alignment horizontal="center" vertical="center"/>
    </xf>
    <xf numFmtId="0" fontId="13" fillId="6" borderId="14" xfId="0" applyFont="1" applyFill="1" applyBorder="1" applyAlignment="1">
      <alignment horizontal="center" vertical="center"/>
    </xf>
    <xf numFmtId="0" fontId="2" fillId="2" borderId="4" xfId="0" applyFont="1" applyFill="1" applyBorder="1" applyAlignment="1" applyProtection="1">
      <alignment horizontal="center" wrapText="1"/>
    </xf>
    <xf numFmtId="0" fontId="2" fillId="2" borderId="0"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3" fillId="2" borderId="6" xfId="0" applyFont="1" applyFill="1" applyBorder="1" applyAlignment="1" applyProtection="1">
      <alignment horizontal="center" wrapText="1"/>
    </xf>
    <xf numFmtId="0" fontId="3" fillId="2" borderId="7" xfId="0" applyFont="1" applyFill="1" applyBorder="1" applyAlignment="1" applyProtection="1">
      <alignment horizontal="center" wrapText="1"/>
    </xf>
    <xf numFmtId="0" fontId="3" fillId="2" borderId="8" xfId="0" applyFont="1" applyFill="1" applyBorder="1" applyAlignment="1" applyProtection="1">
      <alignment horizontal="center" wrapText="1"/>
    </xf>
    <xf numFmtId="0" fontId="14" fillId="0" borderId="10" xfId="0" applyFont="1" applyBorder="1" applyAlignment="1" applyProtection="1">
      <alignment horizontal="left" vertical="center" wrapText="1"/>
      <protection locked="0"/>
    </xf>
    <xf numFmtId="0" fontId="14" fillId="0" borderId="1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0" xfId="0" applyFont="1" applyBorder="1" applyAlignment="1" applyProtection="1">
      <alignment horizontal="center" vertical="center" wrapText="1"/>
      <protection locked="0"/>
    </xf>
    <xf numFmtId="0" fontId="14" fillId="4" borderId="10" xfId="0" applyFont="1" applyFill="1" applyBorder="1" applyAlignment="1" applyProtection="1">
      <alignment horizontal="center" vertical="center" wrapText="1"/>
      <protection locked="0"/>
    </xf>
    <xf numFmtId="4" fontId="14" fillId="0" borderId="10" xfId="0" applyNumberFormat="1" applyFont="1" applyBorder="1" applyAlignment="1" applyProtection="1">
      <alignment horizontal="right" vertical="center" wrapText="1"/>
      <protection locked="0"/>
    </xf>
    <xf numFmtId="4" fontId="14" fillId="0" borderId="10" xfId="0" applyNumberFormat="1" applyFont="1" applyBorder="1" applyAlignment="1" applyProtection="1">
      <alignment horizontal="right" vertical="center" wrapText="1"/>
    </xf>
    <xf numFmtId="4" fontId="14" fillId="0" borderId="20" xfId="0" applyNumberFormat="1" applyFont="1" applyBorder="1" applyAlignment="1" applyProtection="1">
      <alignment horizontal="right" vertical="center" wrapText="1"/>
    </xf>
    <xf numFmtId="0" fontId="14" fillId="0" borderId="10"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cellXfs>
  <cellStyles count="6">
    <cellStyle name="Hipervínculo" xfId="1" builtinId="8" hidden="1"/>
    <cellStyle name="Hipervínculo" xfId="3" builtinId="8" hidden="1"/>
    <cellStyle name="Hipervínculo visitado" xfId="2" builtinId="9" hidden="1"/>
    <cellStyle name="Hipervínculo visitado" xfId="4" builtinId="9" hidden="1"/>
    <cellStyle name="Millares 2" xfId="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496296</xdr:colOff>
      <xdr:row>1</xdr:row>
      <xdr:rowOff>105583</xdr:rowOff>
    </xdr:from>
    <xdr:ext cx="736351" cy="544359"/>
    <xdr:pic>
      <xdr:nvPicPr>
        <xdr:cNvPr id="3" name="Imagen 2" descr="C:\Users\dtic-ftobar\Downloads\logo.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6296" y="5963458"/>
          <a:ext cx="736351" cy="544359"/>
        </a:xfrm>
        <a:prstGeom prst="rect">
          <a:avLst/>
        </a:prstGeom>
        <a:noFill/>
        <a:ln>
          <a:noFill/>
        </a:ln>
      </xdr:spPr>
    </xdr:pic>
    <xdr:clientData/>
  </xdr:oneCellAnchor>
  <xdr:oneCellAnchor>
    <xdr:from>
      <xdr:col>0</xdr:col>
      <xdr:colOff>496296</xdr:colOff>
      <xdr:row>1</xdr:row>
      <xdr:rowOff>105583</xdr:rowOff>
    </xdr:from>
    <xdr:ext cx="736351" cy="544359"/>
    <xdr:pic>
      <xdr:nvPicPr>
        <xdr:cNvPr id="4" name="Imagen 3" descr="C:\Users\dtic-ftobar\Downloads\logo.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6296" y="5963458"/>
          <a:ext cx="736351" cy="544359"/>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85" zoomScaleNormal="85" workbookViewId="0">
      <selection activeCell="C11" sqref="C11"/>
    </sheetView>
  </sheetViews>
  <sheetFormatPr baseColWidth="10" defaultRowHeight="15" x14ac:dyDescent="0.25"/>
  <cols>
    <col min="1" max="1" width="9.125" customWidth="1"/>
    <col min="2" max="2" width="17.875" customWidth="1"/>
    <col min="3" max="3" width="50.5" customWidth="1"/>
    <col min="4" max="5" width="10.625" customWidth="1"/>
    <col min="6" max="6" width="10.625" style="1" customWidth="1"/>
    <col min="7" max="7" width="11.5" style="1" customWidth="1"/>
    <col min="8" max="8" width="10.625" style="1" customWidth="1"/>
    <col min="9" max="9" width="12.625" style="1" customWidth="1"/>
  </cols>
  <sheetData>
    <row r="1" spans="1:9" ht="18.75" customHeight="1" x14ac:dyDescent="0.3">
      <c r="A1" s="30" t="s">
        <v>0</v>
      </c>
      <c r="B1" s="31"/>
      <c r="C1" s="31"/>
      <c r="D1" s="31"/>
      <c r="E1" s="31"/>
      <c r="F1" s="31"/>
      <c r="G1" s="31"/>
      <c r="H1" s="31"/>
      <c r="I1" s="32"/>
    </row>
    <row r="2" spans="1:9" ht="19.5" customHeight="1" x14ac:dyDescent="0.3">
      <c r="A2" s="43" t="s">
        <v>14</v>
      </c>
      <c r="B2" s="44"/>
      <c r="C2" s="44"/>
      <c r="D2" s="44"/>
      <c r="E2" s="44"/>
      <c r="F2" s="44"/>
      <c r="G2" s="44"/>
      <c r="H2" s="44"/>
      <c r="I2" s="45"/>
    </row>
    <row r="3" spans="1:9" ht="18.75" customHeight="1" x14ac:dyDescent="0.3">
      <c r="A3" s="43" t="s">
        <v>11</v>
      </c>
      <c r="B3" s="44"/>
      <c r="C3" s="44"/>
      <c r="D3" s="44"/>
      <c r="E3" s="44"/>
      <c r="F3" s="44"/>
      <c r="G3" s="44"/>
      <c r="H3" s="44"/>
      <c r="I3" s="45"/>
    </row>
    <row r="4" spans="1:9" ht="18.75" customHeight="1" x14ac:dyDescent="0.3">
      <c r="A4" s="43" t="s">
        <v>1</v>
      </c>
      <c r="B4" s="44"/>
      <c r="C4" s="44"/>
      <c r="D4" s="44"/>
      <c r="E4" s="44"/>
      <c r="F4" s="44"/>
      <c r="G4" s="44"/>
      <c r="H4" s="44"/>
      <c r="I4" s="45"/>
    </row>
    <row r="5" spans="1:9" ht="18.75" customHeight="1" thickBot="1" x14ac:dyDescent="0.3">
      <c r="A5" s="46" t="s">
        <v>17</v>
      </c>
      <c r="B5" s="47"/>
      <c r="C5" s="47"/>
      <c r="D5" s="47"/>
      <c r="E5" s="47"/>
      <c r="F5" s="47"/>
      <c r="G5" s="47"/>
      <c r="H5" s="47"/>
      <c r="I5" s="48"/>
    </row>
    <row r="6" spans="1:9" ht="15.75" customHeight="1" x14ac:dyDescent="0.25">
      <c r="A6" s="4" t="s">
        <v>12</v>
      </c>
      <c r="B6" s="5"/>
      <c r="C6" s="33" t="s">
        <v>18</v>
      </c>
      <c r="D6" s="33"/>
      <c r="E6" s="33"/>
      <c r="F6" s="33"/>
      <c r="G6" s="33"/>
      <c r="H6" s="33"/>
      <c r="I6" s="34"/>
    </row>
    <row r="7" spans="1:9" ht="15.75" thickBot="1" x14ac:dyDescent="0.3">
      <c r="A7" s="2" t="s">
        <v>13</v>
      </c>
      <c r="B7" s="3"/>
      <c r="C7" s="6" t="s">
        <v>15</v>
      </c>
      <c r="D7" s="3" t="s">
        <v>16</v>
      </c>
      <c r="E7" s="3"/>
      <c r="F7" s="7"/>
      <c r="G7" s="7"/>
      <c r="H7" s="7"/>
      <c r="I7" s="8"/>
    </row>
    <row r="8" spans="1:9" ht="18.75" customHeight="1" thickBot="1" x14ac:dyDescent="0.3">
      <c r="A8" s="35" t="s">
        <v>19</v>
      </c>
      <c r="B8" s="36"/>
      <c r="C8" s="36"/>
      <c r="D8" s="36"/>
      <c r="E8" s="36"/>
      <c r="F8" s="36"/>
      <c r="G8" s="36"/>
      <c r="H8" s="36"/>
      <c r="I8" s="37"/>
    </row>
    <row r="9" spans="1:9" ht="18" customHeight="1" x14ac:dyDescent="0.25">
      <c r="A9" s="9" t="s">
        <v>2</v>
      </c>
      <c r="B9" s="9" t="s">
        <v>20</v>
      </c>
      <c r="C9" s="10" t="s">
        <v>3</v>
      </c>
      <c r="D9" s="11" t="s">
        <v>4</v>
      </c>
      <c r="E9" s="11" t="s">
        <v>5</v>
      </c>
      <c r="F9" s="12" t="s">
        <v>6</v>
      </c>
      <c r="G9" s="13" t="s">
        <v>7</v>
      </c>
      <c r="H9" s="13" t="s">
        <v>8</v>
      </c>
      <c r="I9" s="13" t="s">
        <v>9</v>
      </c>
    </row>
    <row r="10" spans="1:9" ht="30" x14ac:dyDescent="0.25">
      <c r="A10" s="14">
        <v>530829</v>
      </c>
      <c r="B10" s="15" t="s">
        <v>21</v>
      </c>
      <c r="C10" s="49" t="s">
        <v>22</v>
      </c>
      <c r="D10" s="16" t="s">
        <v>23</v>
      </c>
      <c r="E10" s="17">
        <v>31</v>
      </c>
      <c r="F10" s="18">
        <v>20.5</v>
      </c>
      <c r="G10" s="19">
        <f t="shared" ref="G10:G24" si="0">+E10*F10</f>
        <v>635.5</v>
      </c>
      <c r="H10" s="19">
        <f>+G10*0.12</f>
        <v>76.259999999999991</v>
      </c>
      <c r="I10" s="20">
        <f t="shared" ref="I10:I24" si="1">+G10+H10</f>
        <v>711.76</v>
      </c>
    </row>
    <row r="11" spans="1:9" x14ac:dyDescent="0.25">
      <c r="A11" s="14">
        <v>530829</v>
      </c>
      <c r="B11" s="15" t="s">
        <v>21</v>
      </c>
      <c r="C11" s="49" t="s">
        <v>24</v>
      </c>
      <c r="D11" s="16" t="s">
        <v>23</v>
      </c>
      <c r="E11" s="17">
        <v>31</v>
      </c>
      <c r="F11" s="18">
        <v>10</v>
      </c>
      <c r="G11" s="19">
        <f t="shared" si="0"/>
        <v>310</v>
      </c>
      <c r="H11" s="19">
        <f>+G11*0.12</f>
        <v>37.199999999999996</v>
      </c>
      <c r="I11" s="20">
        <f t="shared" si="1"/>
        <v>347.2</v>
      </c>
    </row>
    <row r="12" spans="1:9" ht="390" x14ac:dyDescent="0.25">
      <c r="A12" s="50">
        <v>530829</v>
      </c>
      <c r="B12" s="51" t="s">
        <v>21</v>
      </c>
      <c r="C12" s="49" t="s">
        <v>26</v>
      </c>
      <c r="D12" s="52" t="s">
        <v>23</v>
      </c>
      <c r="E12" s="53">
        <v>1</v>
      </c>
      <c r="F12" s="54">
        <v>200</v>
      </c>
      <c r="G12" s="55">
        <f t="shared" si="0"/>
        <v>200</v>
      </c>
      <c r="H12" s="55">
        <f t="shared" ref="H12:H24" si="2">+G12*0.12</f>
        <v>24</v>
      </c>
      <c r="I12" s="56">
        <f t="shared" si="1"/>
        <v>224</v>
      </c>
    </row>
    <row r="13" spans="1:9" x14ac:dyDescent="0.25">
      <c r="A13" s="50">
        <v>530829</v>
      </c>
      <c r="B13" s="51" t="s">
        <v>21</v>
      </c>
      <c r="C13" s="57" t="s">
        <v>27</v>
      </c>
      <c r="D13" s="52" t="s">
        <v>23</v>
      </c>
      <c r="E13" s="52">
        <v>5</v>
      </c>
      <c r="F13" s="54">
        <v>50</v>
      </c>
      <c r="G13" s="55">
        <f t="shared" si="0"/>
        <v>250</v>
      </c>
      <c r="H13" s="55">
        <f t="shared" si="2"/>
        <v>30</v>
      </c>
      <c r="I13" s="56">
        <f t="shared" si="1"/>
        <v>280</v>
      </c>
    </row>
    <row r="14" spans="1:9" x14ac:dyDescent="0.25">
      <c r="A14" s="14">
        <v>530829</v>
      </c>
      <c r="B14" s="15" t="s">
        <v>21</v>
      </c>
      <c r="C14" s="57" t="s">
        <v>28</v>
      </c>
      <c r="D14" s="16" t="s">
        <v>23</v>
      </c>
      <c r="E14" s="16">
        <v>5</v>
      </c>
      <c r="F14" s="18">
        <v>10</v>
      </c>
      <c r="G14" s="19">
        <f t="shared" si="0"/>
        <v>50</v>
      </c>
      <c r="H14" s="19">
        <f t="shared" si="2"/>
        <v>6</v>
      </c>
      <c r="I14" s="20">
        <f t="shared" si="1"/>
        <v>56</v>
      </c>
    </row>
    <row r="15" spans="1:9" x14ac:dyDescent="0.25">
      <c r="A15" s="14">
        <v>530829</v>
      </c>
      <c r="B15" s="15" t="s">
        <v>21</v>
      </c>
      <c r="C15" s="57" t="s">
        <v>29</v>
      </c>
      <c r="D15" s="16" t="s">
        <v>23</v>
      </c>
      <c r="E15" s="16">
        <v>5</v>
      </c>
      <c r="F15" s="18">
        <v>12</v>
      </c>
      <c r="G15" s="19">
        <f t="shared" si="0"/>
        <v>60</v>
      </c>
      <c r="H15" s="19">
        <f t="shared" si="2"/>
        <v>7.1999999999999993</v>
      </c>
      <c r="I15" s="20">
        <f t="shared" si="1"/>
        <v>67.2</v>
      </c>
    </row>
    <row r="16" spans="1:9" x14ac:dyDescent="0.25">
      <c r="A16" s="14">
        <v>530829</v>
      </c>
      <c r="B16" s="15" t="s">
        <v>21</v>
      </c>
      <c r="C16" s="57" t="s">
        <v>30</v>
      </c>
      <c r="D16" s="16" t="s">
        <v>23</v>
      </c>
      <c r="E16" s="16">
        <v>1</v>
      </c>
      <c r="F16" s="18">
        <v>210</v>
      </c>
      <c r="G16" s="19">
        <f t="shared" si="0"/>
        <v>210</v>
      </c>
      <c r="H16" s="19">
        <f t="shared" si="2"/>
        <v>25.2</v>
      </c>
      <c r="I16" s="20">
        <f t="shared" si="1"/>
        <v>235.2</v>
      </c>
    </row>
    <row r="17" spans="1:9" ht="105" x14ac:dyDescent="0.25">
      <c r="A17" s="14">
        <v>530829</v>
      </c>
      <c r="B17" s="15" t="s">
        <v>21</v>
      </c>
      <c r="C17" s="49" t="s">
        <v>31</v>
      </c>
      <c r="D17" s="16" t="s">
        <v>23</v>
      </c>
      <c r="E17" s="16">
        <v>2</v>
      </c>
      <c r="F17" s="18">
        <v>110</v>
      </c>
      <c r="G17" s="19">
        <f t="shared" si="0"/>
        <v>220</v>
      </c>
      <c r="H17" s="19">
        <f t="shared" si="2"/>
        <v>26.4</v>
      </c>
      <c r="I17" s="20">
        <f t="shared" si="1"/>
        <v>246.4</v>
      </c>
    </row>
    <row r="18" spans="1:9" x14ac:dyDescent="0.25">
      <c r="A18" s="14">
        <v>530829</v>
      </c>
      <c r="B18" s="15" t="s">
        <v>21</v>
      </c>
      <c r="C18" s="57" t="s">
        <v>32</v>
      </c>
      <c r="D18" s="16" t="s">
        <v>23</v>
      </c>
      <c r="E18" s="16">
        <v>2</v>
      </c>
      <c r="F18" s="18">
        <v>60</v>
      </c>
      <c r="G18" s="19">
        <f t="shared" si="0"/>
        <v>120</v>
      </c>
      <c r="H18" s="19">
        <f t="shared" si="2"/>
        <v>14.399999999999999</v>
      </c>
      <c r="I18" s="20">
        <f t="shared" si="1"/>
        <v>134.4</v>
      </c>
    </row>
    <row r="19" spans="1:9" x14ac:dyDescent="0.25">
      <c r="A19" s="14">
        <v>530829</v>
      </c>
      <c r="B19" s="15" t="s">
        <v>21</v>
      </c>
      <c r="C19" s="57" t="s">
        <v>33</v>
      </c>
      <c r="D19" s="16" t="s">
        <v>23</v>
      </c>
      <c r="E19" s="16">
        <v>3</v>
      </c>
      <c r="F19" s="18">
        <v>20</v>
      </c>
      <c r="G19" s="19">
        <f t="shared" si="0"/>
        <v>60</v>
      </c>
      <c r="H19" s="19">
        <f t="shared" si="2"/>
        <v>7.1999999999999993</v>
      </c>
      <c r="I19" s="20">
        <f t="shared" si="1"/>
        <v>67.2</v>
      </c>
    </row>
    <row r="20" spans="1:9" x14ac:dyDescent="0.25">
      <c r="A20" s="14">
        <v>530829</v>
      </c>
      <c r="B20" s="15" t="s">
        <v>21</v>
      </c>
      <c r="C20" s="57" t="s">
        <v>34</v>
      </c>
      <c r="D20" s="16" t="s">
        <v>23</v>
      </c>
      <c r="E20" s="16">
        <v>3</v>
      </c>
      <c r="F20" s="18">
        <v>40</v>
      </c>
      <c r="G20" s="19">
        <f t="shared" si="0"/>
        <v>120</v>
      </c>
      <c r="H20" s="19">
        <f t="shared" si="2"/>
        <v>14.399999999999999</v>
      </c>
      <c r="I20" s="20">
        <f t="shared" si="1"/>
        <v>134.4</v>
      </c>
    </row>
    <row r="21" spans="1:9" x14ac:dyDescent="0.25">
      <c r="A21" s="14">
        <v>530829</v>
      </c>
      <c r="B21" s="15" t="s">
        <v>21</v>
      </c>
      <c r="C21" s="57" t="s">
        <v>35</v>
      </c>
      <c r="D21" s="16" t="s">
        <v>23</v>
      </c>
      <c r="E21" s="16">
        <v>2</v>
      </c>
      <c r="F21" s="18">
        <v>50</v>
      </c>
      <c r="G21" s="19">
        <f t="shared" si="0"/>
        <v>100</v>
      </c>
      <c r="H21" s="19">
        <f t="shared" si="2"/>
        <v>12</v>
      </c>
      <c r="I21" s="20">
        <f t="shared" si="1"/>
        <v>112</v>
      </c>
    </row>
    <row r="22" spans="1:9" x14ac:dyDescent="0.25">
      <c r="A22" s="14">
        <v>530829</v>
      </c>
      <c r="B22" s="15" t="s">
        <v>21</v>
      </c>
      <c r="C22" s="57" t="s">
        <v>36</v>
      </c>
      <c r="D22" s="16" t="s">
        <v>23</v>
      </c>
      <c r="E22" s="16">
        <v>2</v>
      </c>
      <c r="F22" s="18">
        <v>40</v>
      </c>
      <c r="G22" s="19">
        <f t="shared" si="0"/>
        <v>80</v>
      </c>
      <c r="H22" s="19">
        <f t="shared" si="2"/>
        <v>9.6</v>
      </c>
      <c r="I22" s="20">
        <f t="shared" si="1"/>
        <v>89.6</v>
      </c>
    </row>
    <row r="23" spans="1:9" x14ac:dyDescent="0.25">
      <c r="A23" s="14">
        <v>530829</v>
      </c>
      <c r="B23" s="15" t="s">
        <v>21</v>
      </c>
      <c r="C23" s="57" t="s">
        <v>37</v>
      </c>
      <c r="D23" s="16" t="s">
        <v>23</v>
      </c>
      <c r="E23" s="16">
        <v>2</v>
      </c>
      <c r="F23" s="18">
        <v>40</v>
      </c>
      <c r="G23" s="19">
        <f t="shared" si="0"/>
        <v>80</v>
      </c>
      <c r="H23" s="19">
        <f t="shared" si="2"/>
        <v>9.6</v>
      </c>
      <c r="I23" s="20">
        <f t="shared" si="1"/>
        <v>89.6</v>
      </c>
    </row>
    <row r="24" spans="1:9" ht="15.75" thickBot="1" x14ac:dyDescent="0.3">
      <c r="A24" s="21">
        <v>530829</v>
      </c>
      <c r="B24" s="15" t="s">
        <v>21</v>
      </c>
      <c r="C24" s="58" t="s">
        <v>38</v>
      </c>
      <c r="D24" s="22" t="s">
        <v>23</v>
      </c>
      <c r="E24" s="22">
        <v>2</v>
      </c>
      <c r="F24" s="23">
        <v>60</v>
      </c>
      <c r="G24" s="24">
        <f t="shared" si="0"/>
        <v>120</v>
      </c>
      <c r="H24" s="24">
        <f t="shared" si="2"/>
        <v>14.399999999999999</v>
      </c>
      <c r="I24" s="25">
        <f t="shared" si="1"/>
        <v>134.4</v>
      </c>
    </row>
    <row r="25" spans="1:9" ht="16.5" thickBot="1" x14ac:dyDescent="0.3">
      <c r="A25" s="38" t="s">
        <v>25</v>
      </c>
      <c r="B25" s="39"/>
      <c r="C25" s="39"/>
      <c r="D25" s="39"/>
      <c r="E25" s="39"/>
      <c r="F25" s="40"/>
      <c r="G25" s="26">
        <f>SUM(G10:G24)</f>
        <v>2615.5</v>
      </c>
      <c r="H25" s="26">
        <f>SUM(H10:H24)</f>
        <v>313.85999999999996</v>
      </c>
      <c r="I25" s="26">
        <f>SUM(I10:I24)</f>
        <v>2929.36</v>
      </c>
    </row>
    <row r="26" spans="1:9" ht="21" thickBot="1" x14ac:dyDescent="0.3">
      <c r="A26" s="41" t="s">
        <v>10</v>
      </c>
      <c r="B26" s="42"/>
      <c r="C26" s="42"/>
      <c r="D26" s="42"/>
      <c r="E26" s="42"/>
      <c r="F26" s="42"/>
      <c r="G26" s="27">
        <f>G25</f>
        <v>2615.5</v>
      </c>
      <c r="H26" s="28">
        <f t="shared" ref="H26:I26" si="3">H25</f>
        <v>313.85999999999996</v>
      </c>
      <c r="I26" s="29">
        <f t="shared" si="3"/>
        <v>2929.36</v>
      </c>
    </row>
  </sheetData>
  <mergeCells count="9">
    <mergeCell ref="A1:I1"/>
    <mergeCell ref="C6:I6"/>
    <mergeCell ref="A8:I8"/>
    <mergeCell ref="A25:F25"/>
    <mergeCell ref="A26:F26"/>
    <mergeCell ref="A2:I2"/>
    <mergeCell ref="A3:I3"/>
    <mergeCell ref="A4:I4"/>
    <mergeCell ref="A5:I5"/>
  </mergeCells>
  <printOptions horizontalCentered="1"/>
  <pageMargins left="0.59055118110236227" right="0.39370078740157483" top="0.59055118110236227" bottom="0.39370078740157483" header="0.31496062992125984" footer="0.31496062992125984"/>
  <pageSetup scale="80"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 SEMILLA 4</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Bertha Estrella</dc:creator>
  <cp:lastModifiedBy>MONICA ALEXANDRA PULUPA CASTRO</cp:lastModifiedBy>
  <cp:revision/>
  <cp:lastPrinted>2018-02-23T14:43:13Z</cp:lastPrinted>
  <dcterms:created xsi:type="dcterms:W3CDTF">2017-05-15T14:26:09Z</dcterms:created>
  <dcterms:modified xsi:type="dcterms:W3CDTF">2018-05-21T16:04:01Z</dcterms:modified>
</cp:coreProperties>
</file>