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AFRODRIGUEZ\Escritorio\proyecto semilla fase 4 - PIS\documentos finales 26 de mayo 2018\"/>
    </mc:Choice>
  </mc:AlternateContent>
  <xr:revisionPtr revIDLastSave="0" documentId="8_{6F699CD8-527B-4041-B734-E2A54E42C667}" xr6:coauthVersionLast="31" xr6:coauthVersionMax="31" xr10:uidLastSave="{00000000-0000-0000-0000-000000000000}"/>
  <bookViews>
    <workbookView xWindow="0" yWindow="0" windowWidth="20490" windowHeight="6945" xr2:uid="{00000000-000D-0000-FFFF-FFFF00000000}"/>
  </bookViews>
  <sheets>
    <sheet name="ADICIONALES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29" i="1"/>
  <c r="G28" i="1"/>
  <c r="G27" i="1"/>
  <c r="H27" i="1" s="1"/>
  <c r="I27" i="1" s="1"/>
  <c r="G26" i="1"/>
  <c r="G25" i="1"/>
  <c r="H25" i="1" s="1"/>
  <c r="G24" i="1"/>
  <c r="I23" i="1"/>
  <c r="G23" i="1"/>
  <c r="G19" i="1"/>
  <c r="G20" i="1" s="1"/>
  <c r="G15" i="1"/>
  <c r="H15" i="1" s="1"/>
  <c r="I15" i="1" s="1"/>
  <c r="G14" i="1"/>
  <c r="H14" i="1" s="1"/>
  <c r="G13" i="1"/>
  <c r="H13" i="1" s="1"/>
  <c r="I12" i="1"/>
  <c r="G12" i="1"/>
  <c r="G11" i="1"/>
  <c r="I11" i="1" s="1"/>
  <c r="G10" i="1"/>
  <c r="I10" i="1" s="1"/>
  <c r="G9" i="1"/>
  <c r="G16" i="1" s="1"/>
  <c r="H16" i="1" l="1"/>
  <c r="H26" i="1"/>
  <c r="I26" i="1" s="1"/>
  <c r="G30" i="1"/>
  <c r="I41" i="1"/>
  <c r="I25" i="1"/>
  <c r="H28" i="1"/>
  <c r="I28" i="1" s="1"/>
  <c r="G41" i="1"/>
  <c r="G42" i="1" s="1"/>
  <c r="I13" i="1"/>
  <c r="I9" i="1"/>
  <c r="H29" i="1"/>
  <c r="I29" i="1" s="1"/>
  <c r="I14" i="1"/>
  <c r="H24" i="1"/>
  <c r="H19" i="1"/>
  <c r="H20" i="1" s="1"/>
  <c r="I19" i="1" l="1"/>
  <c r="I20" i="1" s="1"/>
  <c r="I16" i="1"/>
  <c r="H30" i="1"/>
  <c r="H42" i="1" s="1"/>
  <c r="I24" i="1"/>
  <c r="I30" i="1" s="1"/>
  <c r="I42" i="1" s="1"/>
</calcChain>
</file>

<file path=xl/sharedStrings.xml><?xml version="1.0" encoding="utf-8"?>
<sst xmlns="http://schemas.openxmlformats.org/spreadsheetml/2006/main" count="120" uniqueCount="50">
  <si>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</si>
  <si>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</si>
  <si>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</si>
  <si>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</si>
  <si>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</si>
  <si>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</si>
  <si>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</si>
  <si>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</si>
  <si>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</si>
  <si>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</si>
  <si>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</si>
  <si>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</si>
  <si>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</si>
  <si>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</si>
  <si>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</si>
  <si>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530804 MATERIAL DE OFICINA</t>
  </si>
  <si>
    <t>530801 TOTAL ALIMENTOS Y BEBIDAS</t>
  </si>
  <si>
    <t>530804 TOTAL MATERIAL DE OFICINA</t>
  </si>
  <si>
    <t>840109 LIBROS Y COLECCIONES</t>
  </si>
  <si>
    <t>840109 TOTAL LIBROS Y COLECCIONES</t>
  </si>
  <si>
    <t>TOTAL PRESUESTO PROYECTO SEMILLA</t>
  </si>
  <si>
    <t>unidad</t>
  </si>
  <si>
    <t>530801 ALIMENTOS Y BEBIDAS (COPENSACION PARA LOS SUJETOS DE ESTUDIO)</t>
  </si>
  <si>
    <t>FREDDY RODRÍGUEZ</t>
  </si>
  <si>
    <t xml:space="preserve">Reproducción de instrumentos </t>
  </si>
  <si>
    <t xml:space="preserve">Impresión de inventario de Proyectos Integradores de Saberes </t>
  </si>
  <si>
    <t>Impresión de síntesis científica sobre las variables contextualizada, para la Carrera de Pedagogía de la Actividad Física y Deporte, Facultad de Cultura Física.</t>
  </si>
  <si>
    <t xml:space="preserve">Posters </t>
  </si>
  <si>
    <t>Impresión de trípticos para difusión</t>
  </si>
  <si>
    <t>Refrigerios  para estudiantes de informantes de grupos focales</t>
  </si>
  <si>
    <t>Caja</t>
  </si>
  <si>
    <t>Libro: Investigar en Educación - Phil Wood y Joan Smith</t>
  </si>
  <si>
    <t>Libro: Métodos de enseñanza de la educación física - Domingo Blazquez</t>
  </si>
  <si>
    <t>Libro: Cómo evaluar bien en educación física - Domingo Blazquez</t>
  </si>
  <si>
    <t xml:space="preserve">Libro: Métodos visuales, narrativos y creativos - Dawn Mannay </t>
  </si>
  <si>
    <t>Libro: Proyectos sociales y eduativos -  Barbosa Eduardo y Dácio Moura</t>
  </si>
  <si>
    <t>Libro: Investigar con Historias de Vida -  Moriña Anabel</t>
  </si>
  <si>
    <t>Libro:Aplicar el modelo de aprendizaje inverso -   Alfredo Prieto</t>
  </si>
  <si>
    <t>Libro:Modelos didácticos para situaciones y contextos de aprendizaje -   Hernández, Cruz Antonio y Guarate Ana</t>
  </si>
  <si>
    <t>Código</t>
  </si>
  <si>
    <t>cif4-cv-fcf-1</t>
  </si>
  <si>
    <t xml:space="preserve">Impresión de línea de base sobre la formación del profesorado en relación a los Proyectos Integradores </t>
  </si>
  <si>
    <t>RESMA DE PAPEL BOND A4 DE 75 GR</t>
  </si>
  <si>
    <t>RESALTADORES color amarillo</t>
  </si>
  <si>
    <t>CARPETAS PLASTICAS UN LADO TRANSPARENTE</t>
  </si>
  <si>
    <t>LAPIZ HB CON GOMA CAJA 12 UNIDADES</t>
  </si>
  <si>
    <t>ESFEROGRAFICO AZUL PUNTA MEDIA</t>
  </si>
  <si>
    <t>ARCHIVADORES TAMANO OFICIO LOMO 8 CMS</t>
  </si>
  <si>
    <t>SEPARADORES PLÁSTICOS A4 FUNDA 10 U</t>
  </si>
  <si>
    <t>Publicación de guía para la elaboración de proyectos integradores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</si>
</sst>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rgb="FF2F5496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2"/>
      <name val="Arial"/>
      <family val="2"/>
    </font>
    <font>
      <sz val="14"/>
      <color rgb="FF2F549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" fontId="0" fillId="0" borderId="0" xfId="0" applyNumberFormat="1"/>
    <xf numFmtId="0" fontId="1" fillId="0" borderId="0" xfId="0" applyFont="1"/>
    <xf numFmtId="0" fontId="6" fillId="4" borderId="20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justify" vertical="top"/>
      <protection locked="0"/>
    </xf>
    <xf numFmtId="2" fontId="8" fillId="0" borderId="16" xfId="0" applyNumberFormat="1" applyFont="1" applyBorder="1" applyAlignment="1" applyProtection="1">
      <alignment horizontal="right" vertical="center" wrapText="1"/>
    </xf>
    <xf numFmtId="0" fontId="8" fillId="0" borderId="13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>
      <alignment horizontal="justify" vertical="top" wrapText="1"/>
    </xf>
    <xf numFmtId="0" fontId="8" fillId="0" borderId="13" xfId="0" applyFont="1" applyBorder="1" applyAlignment="1" applyProtection="1">
      <alignment horizontal="justify" vertical="top"/>
      <protection locked="0"/>
    </xf>
    <xf numFmtId="2" fontId="8" fillId="4" borderId="16" xfId="0" applyNumberFormat="1" applyFont="1" applyFill="1" applyBorder="1" applyAlignment="1" applyProtection="1">
      <alignment vertical="center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</xf>
    <xf numFmtId="2" fontId="8" fillId="4" borderId="16" xfId="0" applyNumberFormat="1" applyFont="1" applyFill="1" applyBorder="1" applyAlignment="1" applyProtection="1">
      <alignment horizontal="right" vertical="center"/>
    </xf>
    <xf numFmtId="2" fontId="8" fillId="4" borderId="24" xfId="0" applyNumberFormat="1" applyFont="1" applyFill="1" applyBorder="1" applyAlignment="1" applyProtection="1">
      <alignment horizontal="right" vertical="center"/>
    </xf>
    <xf numFmtId="4" fontId="10" fillId="5" borderId="25" xfId="0" applyNumberFormat="1" applyFont="1" applyFill="1" applyBorder="1" applyAlignment="1">
      <alignment horizontal="right" vertical="center"/>
    </xf>
    <xf numFmtId="4" fontId="11" fillId="5" borderId="25" xfId="0" applyNumberFormat="1" applyFont="1" applyFill="1" applyBorder="1" applyAlignment="1" applyProtection="1">
      <alignment horizontal="right" vertical="center"/>
    </xf>
    <xf numFmtId="4" fontId="11" fillId="5" borderId="26" xfId="0" applyNumberFormat="1" applyFont="1" applyFill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justify" vertical="center" wrapText="1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justify" vertical="center"/>
      <protection locked="0"/>
    </xf>
    <xf numFmtId="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3" xfId="0" applyNumberFormat="1" applyFont="1" applyBorder="1" applyAlignment="1" applyProtection="1">
      <alignment horizontal="right" vertical="center" wrapText="1"/>
      <protection locked="0"/>
    </xf>
    <xf numFmtId="4" fontId="8" fillId="4" borderId="19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5" name="Imagen 4" descr="C:\Users\dtic-ftobar\Downloads\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7156213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6886655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6930470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topLeftCell="A34" workbookViewId="0">
      <selection activeCell="K39" sqref="K39"/>
    </sheetView>
  </sheetViews>
  <sheetFormatPr baseColWidth="10" defaultRowHeight="15" x14ac:dyDescent="0.25"/>
  <cols>
    <col min="1" max="1" width="9.140625" customWidth="1"/>
    <col min="2" max="2" width="11.28515625" customWidth="1"/>
    <col min="3" max="3" width="50.140625" customWidth="1"/>
    <col min="4" max="4" width="10.5703125" customWidth="1"/>
    <col min="5" max="5" width="12.7109375" customWidth="1"/>
    <col min="6" max="6" width="10.5703125" customWidth="1"/>
    <col min="7" max="7" width="14.5703125" style="7" customWidth="1"/>
    <col min="8" max="8" width="10.5703125" style="7" customWidth="1"/>
    <col min="9" max="9" width="15.7109375" style="7" customWidth="1"/>
  </cols>
  <sheetData>
    <row r="1" spans="1:9" s="8" customFormat="1" ht="18.75" customHeight="1" x14ac:dyDescent="0.3">
      <c r="A1" s="42" t="s">
        <v>0</v>
      </c>
      <c r="B1" s="43"/>
      <c r="C1" s="43"/>
      <c r="D1" s="43"/>
      <c r="E1" s="43"/>
      <c r="F1" s="43"/>
      <c r="G1" s="43"/>
      <c r="H1" s="43"/>
      <c r="I1" s="44"/>
    </row>
    <row r="2" spans="1:9" ht="18.75" customHeight="1" x14ac:dyDescent="0.3">
      <c r="A2" s="45" t="s">
        <v>1</v>
      </c>
      <c r="B2" s="46"/>
      <c r="C2" s="46"/>
      <c r="D2" s="46"/>
      <c r="E2" s="46"/>
      <c r="F2" s="46"/>
      <c r="G2" s="46"/>
      <c r="H2" s="46"/>
      <c r="I2" s="47"/>
    </row>
    <row r="3" spans="1:9" ht="18.75" customHeight="1" x14ac:dyDescent="0.3">
      <c r="A3" s="45" t="s">
        <v>2</v>
      </c>
      <c r="B3" s="46"/>
      <c r="C3" s="46"/>
      <c r="D3" s="46"/>
      <c r="E3" s="46"/>
      <c r="F3" s="46"/>
      <c r="G3" s="46"/>
      <c r="H3" s="46"/>
      <c r="I3" s="47"/>
    </row>
    <row r="4" spans="1:9" ht="18.75" customHeight="1" x14ac:dyDescent="0.3">
      <c r="A4" s="45" t="s">
        <v>3</v>
      </c>
      <c r="B4" s="46"/>
      <c r="C4" s="46"/>
      <c r="D4" s="46"/>
      <c r="E4" s="46"/>
      <c r="F4" s="46"/>
      <c r="G4" s="46"/>
      <c r="H4" s="46"/>
      <c r="I4" s="47"/>
    </row>
    <row r="5" spans="1:9" ht="18.75" customHeight="1" thickBot="1" x14ac:dyDescent="0.3">
      <c r="A5" s="48" t="s">
        <v>4</v>
      </c>
      <c r="B5" s="49"/>
      <c r="C5" s="49"/>
      <c r="D5" s="49"/>
      <c r="E5" s="49"/>
      <c r="F5" s="49"/>
      <c r="G5" s="49"/>
      <c r="H5" s="49"/>
      <c r="I5" s="50"/>
    </row>
    <row r="6" spans="1:9" ht="15.75" customHeight="1" thickBot="1" x14ac:dyDescent="0.35">
      <c r="A6" s="51" t="s">
        <v>23</v>
      </c>
      <c r="B6" s="49"/>
      <c r="C6" s="49"/>
      <c r="D6" s="49"/>
      <c r="E6" s="49"/>
      <c r="F6" s="49"/>
      <c r="G6" s="49"/>
      <c r="H6" s="49"/>
      <c r="I6" s="50"/>
    </row>
    <row r="7" spans="1:9" s="8" customFormat="1" ht="16.5" customHeight="1" thickBot="1" x14ac:dyDescent="0.3">
      <c r="A7" s="52" t="s">
        <v>5</v>
      </c>
      <c r="B7" s="53"/>
      <c r="C7" s="53"/>
      <c r="D7" s="53"/>
      <c r="E7" s="53"/>
      <c r="F7" s="53"/>
      <c r="G7" s="53"/>
      <c r="H7" s="53"/>
      <c r="I7" s="54"/>
    </row>
    <row r="8" spans="1:9" s="8" customFormat="1" ht="34.5" customHeight="1" x14ac:dyDescent="0.25">
      <c r="A8" s="3" t="s">
        <v>6</v>
      </c>
      <c r="B8" s="3" t="s">
        <v>39</v>
      </c>
      <c r="C8" s="4" t="s">
        <v>7</v>
      </c>
      <c r="D8" s="5" t="s">
        <v>8</v>
      </c>
      <c r="E8" s="5" t="s">
        <v>9</v>
      </c>
      <c r="F8" s="29" t="s">
        <v>10</v>
      </c>
      <c r="G8" s="9" t="s">
        <v>11</v>
      </c>
      <c r="H8" s="9" t="s">
        <v>12</v>
      </c>
      <c r="I8" s="9" t="s">
        <v>13</v>
      </c>
    </row>
    <row r="9" spans="1:9" s="8" customFormat="1" x14ac:dyDescent="0.25">
      <c r="A9" s="6">
        <v>530204</v>
      </c>
      <c r="B9" s="6" t="s">
        <v>40</v>
      </c>
      <c r="C9" s="10" t="s">
        <v>24</v>
      </c>
      <c r="D9" s="1" t="s">
        <v>21</v>
      </c>
      <c r="E9" s="1">
        <v>1200</v>
      </c>
      <c r="F9" s="30">
        <v>0.02</v>
      </c>
      <c r="G9" s="11">
        <f t="shared" ref="G9:G15" si="0">+E9*F9</f>
        <v>24</v>
      </c>
      <c r="H9" s="11"/>
      <c r="I9" s="11">
        <f t="shared" ref="I9:I15" si="1">+G9+H9</f>
        <v>24</v>
      </c>
    </row>
    <row r="10" spans="1:9" s="8" customFormat="1" ht="30" x14ac:dyDescent="0.25">
      <c r="A10" s="6">
        <v>530204</v>
      </c>
      <c r="B10" s="6" t="s">
        <v>40</v>
      </c>
      <c r="C10" s="12" t="s">
        <v>25</v>
      </c>
      <c r="D10" s="1" t="s">
        <v>21</v>
      </c>
      <c r="E10" s="1">
        <v>50</v>
      </c>
      <c r="F10" s="30">
        <v>0.15</v>
      </c>
      <c r="G10" s="11">
        <f t="shared" si="0"/>
        <v>7.5</v>
      </c>
      <c r="H10" s="11"/>
      <c r="I10" s="11">
        <f t="shared" si="1"/>
        <v>7.5</v>
      </c>
    </row>
    <row r="11" spans="1:9" s="8" customFormat="1" ht="45" x14ac:dyDescent="0.25">
      <c r="A11" s="6">
        <v>530204</v>
      </c>
      <c r="B11" s="6" t="s">
        <v>40</v>
      </c>
      <c r="C11" s="13" t="s">
        <v>41</v>
      </c>
      <c r="D11" s="1" t="s">
        <v>21</v>
      </c>
      <c r="E11" s="1">
        <v>50</v>
      </c>
      <c r="F11" s="30">
        <v>0.15</v>
      </c>
      <c r="G11" s="11">
        <f t="shared" si="0"/>
        <v>7.5</v>
      </c>
      <c r="H11" s="11"/>
      <c r="I11" s="11">
        <f t="shared" si="1"/>
        <v>7.5</v>
      </c>
    </row>
    <row r="12" spans="1:9" s="8" customFormat="1" ht="60" x14ac:dyDescent="0.25">
      <c r="A12" s="6">
        <v>530204</v>
      </c>
      <c r="B12" s="6" t="s">
        <v>40</v>
      </c>
      <c r="C12" s="25" t="s">
        <v>26</v>
      </c>
      <c r="D12" s="1" t="s">
        <v>21</v>
      </c>
      <c r="E12" s="1">
        <v>100</v>
      </c>
      <c r="F12" s="30">
        <v>0.15</v>
      </c>
      <c r="G12" s="11">
        <f t="shared" si="0"/>
        <v>15</v>
      </c>
      <c r="H12" s="11"/>
      <c r="I12" s="11">
        <f t="shared" si="1"/>
        <v>15</v>
      </c>
    </row>
    <row r="13" spans="1:9" s="8" customFormat="1" x14ac:dyDescent="0.25">
      <c r="A13" s="6">
        <v>530204</v>
      </c>
      <c r="B13" s="6" t="s">
        <v>40</v>
      </c>
      <c r="C13" s="14" t="s">
        <v>27</v>
      </c>
      <c r="D13" s="1" t="s">
        <v>21</v>
      </c>
      <c r="E13" s="1">
        <v>5</v>
      </c>
      <c r="F13" s="30">
        <v>25</v>
      </c>
      <c r="G13" s="11">
        <f t="shared" si="0"/>
        <v>125</v>
      </c>
      <c r="H13" s="11">
        <f t="shared" ref="H13:H15" si="2">+G13*0.12</f>
        <v>15</v>
      </c>
      <c r="I13" s="11">
        <f t="shared" si="1"/>
        <v>140</v>
      </c>
    </row>
    <row r="14" spans="1:9" s="8" customFormat="1" ht="30" x14ac:dyDescent="0.25">
      <c r="A14" s="6">
        <v>530204</v>
      </c>
      <c r="B14" s="6" t="s">
        <v>40</v>
      </c>
      <c r="C14" s="14" t="s">
        <v>49</v>
      </c>
      <c r="D14" s="1" t="s">
        <v>21</v>
      </c>
      <c r="E14" s="1">
        <v>5</v>
      </c>
      <c r="F14" s="30">
        <v>80</v>
      </c>
      <c r="G14" s="11">
        <f t="shared" si="0"/>
        <v>400</v>
      </c>
      <c r="H14" s="11">
        <f t="shared" si="2"/>
        <v>48</v>
      </c>
      <c r="I14" s="11">
        <f t="shared" si="1"/>
        <v>448</v>
      </c>
    </row>
    <row r="15" spans="1:9" s="8" customFormat="1" x14ac:dyDescent="0.25">
      <c r="A15" s="6">
        <v>530204</v>
      </c>
      <c r="B15" s="6" t="s">
        <v>40</v>
      </c>
      <c r="C15" s="14" t="s">
        <v>28</v>
      </c>
      <c r="D15" s="1" t="s">
        <v>21</v>
      </c>
      <c r="E15" s="1">
        <v>200</v>
      </c>
      <c r="F15" s="30">
        <v>3</v>
      </c>
      <c r="G15" s="11">
        <f t="shared" si="0"/>
        <v>600</v>
      </c>
      <c r="H15" s="11">
        <f t="shared" si="2"/>
        <v>72</v>
      </c>
      <c r="I15" s="11">
        <f t="shared" si="1"/>
        <v>672</v>
      </c>
    </row>
    <row r="16" spans="1:9" s="8" customFormat="1" ht="18.75" customHeight="1" thickBot="1" x14ac:dyDescent="0.3">
      <c r="A16" s="55" t="s">
        <v>14</v>
      </c>
      <c r="B16" s="56"/>
      <c r="C16" s="56"/>
      <c r="D16" s="56"/>
      <c r="E16" s="56"/>
      <c r="F16" s="57"/>
      <c r="G16" s="15">
        <f>SUM(G9:G15)</f>
        <v>1179</v>
      </c>
      <c r="H16" s="15">
        <f>SUM(H9:H15)</f>
        <v>135</v>
      </c>
      <c r="I16" s="15">
        <f>SUM(I9:I15)</f>
        <v>1314</v>
      </c>
    </row>
    <row r="17" spans="1:9" s="8" customFormat="1" ht="18.75" customHeight="1" thickBot="1" x14ac:dyDescent="0.3">
      <c r="A17" s="35" t="s">
        <v>22</v>
      </c>
      <c r="B17" s="36"/>
      <c r="C17" s="36"/>
      <c r="D17" s="36"/>
      <c r="E17" s="36"/>
      <c r="F17" s="36"/>
      <c r="G17" s="36"/>
      <c r="H17" s="36"/>
      <c r="I17" s="37"/>
    </row>
    <row r="18" spans="1:9" s="8" customFormat="1" ht="30" x14ac:dyDescent="0.25">
      <c r="A18" s="16" t="s">
        <v>6</v>
      </c>
      <c r="B18" s="16" t="s">
        <v>39</v>
      </c>
      <c r="C18" s="17" t="s">
        <v>7</v>
      </c>
      <c r="D18" s="18" t="s">
        <v>8</v>
      </c>
      <c r="E18" s="18" t="s">
        <v>9</v>
      </c>
      <c r="F18" s="31" t="s">
        <v>10</v>
      </c>
      <c r="G18" s="19" t="s">
        <v>11</v>
      </c>
      <c r="H18" s="19" t="s">
        <v>12</v>
      </c>
      <c r="I18" s="19" t="s">
        <v>13</v>
      </c>
    </row>
    <row r="19" spans="1:9" s="8" customFormat="1" ht="30" x14ac:dyDescent="0.25">
      <c r="A19" s="6">
        <v>530801</v>
      </c>
      <c r="B19" s="6" t="s">
        <v>40</v>
      </c>
      <c r="C19" s="12" t="s">
        <v>29</v>
      </c>
      <c r="D19" s="1" t="s">
        <v>21</v>
      </c>
      <c r="E19" s="1">
        <v>150</v>
      </c>
      <c r="F19" s="30">
        <v>2</v>
      </c>
      <c r="G19" s="11">
        <f>+E19*F19</f>
        <v>300</v>
      </c>
      <c r="H19" s="11">
        <f>+G19*0.12</f>
        <v>36</v>
      </c>
      <c r="I19" s="11">
        <f>+G19+H19</f>
        <v>336</v>
      </c>
    </row>
    <row r="20" spans="1:9" s="8" customFormat="1" ht="15.75" thickBot="1" x14ac:dyDescent="0.3">
      <c r="A20" s="38" t="s">
        <v>16</v>
      </c>
      <c r="B20" s="39"/>
      <c r="C20" s="39"/>
      <c r="D20" s="39"/>
      <c r="E20" s="39"/>
      <c r="F20" s="40"/>
      <c r="G20" s="20">
        <f>SUM(G19:G19)</f>
        <v>300</v>
      </c>
      <c r="H20" s="20">
        <f>SUM(H19:H19)</f>
        <v>36</v>
      </c>
      <c r="I20" s="20">
        <f>SUM(I19:I19)</f>
        <v>336</v>
      </c>
    </row>
    <row r="21" spans="1:9" s="8" customFormat="1" ht="18.75" thickBot="1" x14ac:dyDescent="0.3">
      <c r="A21" s="41" t="s">
        <v>15</v>
      </c>
      <c r="B21" s="36"/>
      <c r="C21" s="36"/>
      <c r="D21" s="36"/>
      <c r="E21" s="36"/>
      <c r="F21" s="36"/>
      <c r="G21" s="36"/>
      <c r="H21" s="36"/>
      <c r="I21" s="37"/>
    </row>
    <row r="22" spans="1:9" s="8" customFormat="1" ht="30" x14ac:dyDescent="0.25">
      <c r="A22" s="16" t="s">
        <v>6</v>
      </c>
      <c r="B22" s="16" t="s">
        <v>39</v>
      </c>
      <c r="C22" s="17" t="s">
        <v>7</v>
      </c>
      <c r="D22" s="18" t="s">
        <v>8</v>
      </c>
      <c r="E22" s="18" t="s">
        <v>9</v>
      </c>
      <c r="F22" s="31" t="s">
        <v>10</v>
      </c>
      <c r="G22" s="19" t="s">
        <v>11</v>
      </c>
      <c r="H22" s="19" t="s">
        <v>12</v>
      </c>
      <c r="I22" s="19" t="s">
        <v>13</v>
      </c>
    </row>
    <row r="23" spans="1:9" s="8" customFormat="1" x14ac:dyDescent="0.25">
      <c r="A23" s="6">
        <v>530802</v>
      </c>
      <c r="B23" s="6" t="s">
        <v>40</v>
      </c>
      <c r="C23" s="14" t="s">
        <v>42</v>
      </c>
      <c r="D23" s="1" t="s">
        <v>21</v>
      </c>
      <c r="E23" s="1">
        <v>5</v>
      </c>
      <c r="F23" s="30">
        <v>3.5</v>
      </c>
      <c r="G23" s="11">
        <f t="shared" ref="G23:G29" si="3">+E23*F23</f>
        <v>17.5</v>
      </c>
      <c r="H23" s="11"/>
      <c r="I23" s="11">
        <f t="shared" ref="I23:I29" si="4">+G23+H23</f>
        <v>17.5</v>
      </c>
    </row>
    <row r="24" spans="1:9" s="8" customFormat="1" x14ac:dyDescent="0.25">
      <c r="A24" s="6">
        <v>530802</v>
      </c>
      <c r="B24" s="6" t="s">
        <v>40</v>
      </c>
      <c r="C24" s="10" t="s">
        <v>43</v>
      </c>
      <c r="D24" s="1" t="s">
        <v>21</v>
      </c>
      <c r="E24" s="1">
        <v>6</v>
      </c>
      <c r="F24" s="30">
        <v>0.62</v>
      </c>
      <c r="G24" s="11">
        <f t="shared" si="3"/>
        <v>3.7199999999999998</v>
      </c>
      <c r="H24" s="11">
        <f t="shared" ref="H24:H29" si="5">+G24*0.12</f>
        <v>0.44639999999999996</v>
      </c>
      <c r="I24" s="11">
        <f t="shared" si="4"/>
        <v>4.1663999999999994</v>
      </c>
    </row>
    <row r="25" spans="1:9" s="8" customFormat="1" x14ac:dyDescent="0.25">
      <c r="A25" s="6">
        <v>530802</v>
      </c>
      <c r="B25" s="6" t="s">
        <v>40</v>
      </c>
      <c r="C25" s="26" t="s">
        <v>44</v>
      </c>
      <c r="D25" s="1" t="s">
        <v>21</v>
      </c>
      <c r="E25" s="1">
        <v>10</v>
      </c>
      <c r="F25" s="30">
        <v>0.55000000000000004</v>
      </c>
      <c r="G25" s="11">
        <f t="shared" si="3"/>
        <v>5.5</v>
      </c>
      <c r="H25" s="11">
        <f t="shared" si="5"/>
        <v>0.65999999999999992</v>
      </c>
      <c r="I25" s="11">
        <f t="shared" si="4"/>
        <v>6.16</v>
      </c>
    </row>
    <row r="26" spans="1:9" s="8" customFormat="1" x14ac:dyDescent="0.25">
      <c r="A26" s="6">
        <v>530802</v>
      </c>
      <c r="B26" s="6" t="s">
        <v>40</v>
      </c>
      <c r="C26" s="14" t="s">
        <v>45</v>
      </c>
      <c r="D26" s="1" t="s">
        <v>30</v>
      </c>
      <c r="E26" s="1">
        <v>1</v>
      </c>
      <c r="F26" s="30">
        <v>2</v>
      </c>
      <c r="G26" s="11">
        <f t="shared" si="3"/>
        <v>2</v>
      </c>
      <c r="H26" s="11">
        <f t="shared" si="5"/>
        <v>0.24</v>
      </c>
      <c r="I26" s="11">
        <f t="shared" si="4"/>
        <v>2.2400000000000002</v>
      </c>
    </row>
    <row r="27" spans="1:9" s="8" customFormat="1" x14ac:dyDescent="0.25">
      <c r="A27" s="6">
        <v>530802</v>
      </c>
      <c r="B27" s="6" t="s">
        <v>40</v>
      </c>
      <c r="C27" s="27" t="s">
        <v>46</v>
      </c>
      <c r="D27" s="1" t="s">
        <v>30</v>
      </c>
      <c r="E27" s="1">
        <v>24</v>
      </c>
      <c r="F27" s="30">
        <v>0.25</v>
      </c>
      <c r="G27" s="11">
        <f t="shared" si="3"/>
        <v>6</v>
      </c>
      <c r="H27" s="11">
        <f t="shared" si="5"/>
        <v>0.72</v>
      </c>
      <c r="I27" s="11">
        <f t="shared" si="4"/>
        <v>6.72</v>
      </c>
    </row>
    <row r="28" spans="1:9" s="8" customFormat="1" ht="30" x14ac:dyDescent="0.25">
      <c r="A28" s="6">
        <v>530802</v>
      </c>
      <c r="B28" s="6" t="s">
        <v>40</v>
      </c>
      <c r="C28" s="28" t="s">
        <v>47</v>
      </c>
      <c r="D28" s="1" t="s">
        <v>21</v>
      </c>
      <c r="E28" s="1">
        <v>5</v>
      </c>
      <c r="F28" s="30">
        <v>1.8</v>
      </c>
      <c r="G28" s="11">
        <f t="shared" si="3"/>
        <v>9</v>
      </c>
      <c r="H28" s="11">
        <f t="shared" si="5"/>
        <v>1.08</v>
      </c>
      <c r="I28" s="11">
        <f t="shared" si="4"/>
        <v>10.08</v>
      </c>
    </row>
    <row r="29" spans="1:9" s="8" customFormat="1" ht="30" x14ac:dyDescent="0.25">
      <c r="A29" s="6">
        <v>530802</v>
      </c>
      <c r="B29" s="6" t="s">
        <v>40</v>
      </c>
      <c r="C29" s="14" t="s">
        <v>48</v>
      </c>
      <c r="D29" s="1" t="s">
        <v>21</v>
      </c>
      <c r="E29" s="1">
        <v>10</v>
      </c>
      <c r="F29" s="30">
        <v>0.7</v>
      </c>
      <c r="G29" s="11">
        <f t="shared" si="3"/>
        <v>7</v>
      </c>
      <c r="H29" s="11">
        <f t="shared" si="5"/>
        <v>0.84</v>
      </c>
      <c r="I29" s="11">
        <f t="shared" si="4"/>
        <v>7.84</v>
      </c>
    </row>
    <row r="30" spans="1:9" s="8" customFormat="1" ht="15.75" thickBot="1" x14ac:dyDescent="0.3">
      <c r="A30" s="38" t="s">
        <v>17</v>
      </c>
      <c r="B30" s="39"/>
      <c r="C30" s="39"/>
      <c r="D30" s="39"/>
      <c r="E30" s="39"/>
      <c r="F30" s="40"/>
      <c r="G30" s="20">
        <f>SUM(G23:G29)</f>
        <v>50.72</v>
      </c>
      <c r="H30" s="20">
        <f>SUM(H23:H29)</f>
        <v>3.9863999999999997</v>
      </c>
      <c r="I30" s="20">
        <f>SUM(I23:I29)</f>
        <v>54.706400000000002</v>
      </c>
    </row>
    <row r="31" spans="1:9" s="8" customFormat="1" ht="18.75" thickBot="1" x14ac:dyDescent="0.3">
      <c r="A31" s="41" t="s">
        <v>18</v>
      </c>
      <c r="B31" s="36"/>
      <c r="C31" s="36"/>
      <c r="D31" s="36"/>
      <c r="E31" s="36"/>
      <c r="F31" s="36"/>
      <c r="G31" s="36"/>
      <c r="H31" s="36"/>
      <c r="I31" s="37"/>
    </row>
    <row r="32" spans="1:9" s="8" customFormat="1" ht="30" x14ac:dyDescent="0.25">
      <c r="A32" s="16" t="s">
        <v>6</v>
      </c>
      <c r="B32" s="16" t="s">
        <v>39</v>
      </c>
      <c r="C32" s="17" t="s">
        <v>7</v>
      </c>
      <c r="D32" s="18" t="s">
        <v>8</v>
      </c>
      <c r="E32" s="18" t="s">
        <v>9</v>
      </c>
      <c r="F32" s="31" t="s">
        <v>10</v>
      </c>
      <c r="G32" s="19" t="s">
        <v>11</v>
      </c>
      <c r="H32" s="19" t="s">
        <v>12</v>
      </c>
      <c r="I32" s="19" t="s">
        <v>13</v>
      </c>
    </row>
    <row r="33" spans="1:9" s="8" customFormat="1" ht="30" x14ac:dyDescent="0.25">
      <c r="A33" s="6">
        <v>840109</v>
      </c>
      <c r="B33" s="6" t="s">
        <v>40</v>
      </c>
      <c r="C33" s="2" t="s">
        <v>31</v>
      </c>
      <c r="D33" s="1" t="s">
        <v>21</v>
      </c>
      <c r="E33" s="1">
        <v>1</v>
      </c>
      <c r="F33" s="32">
        <v>33</v>
      </c>
      <c r="G33" s="11">
        <f t="shared" ref="G33:G40" si="6">+E33*F33</f>
        <v>33</v>
      </c>
      <c r="H33" s="11"/>
      <c r="I33" s="11">
        <f t="shared" ref="I33:I40" si="7">+G33+H33</f>
        <v>33</v>
      </c>
    </row>
    <row r="34" spans="1:9" s="8" customFormat="1" ht="30" x14ac:dyDescent="0.25">
      <c r="A34" s="6">
        <v>840109</v>
      </c>
      <c r="B34" s="6" t="s">
        <v>40</v>
      </c>
      <c r="C34" s="2" t="s">
        <v>32</v>
      </c>
      <c r="D34" s="1" t="s">
        <v>21</v>
      </c>
      <c r="E34" s="1">
        <v>1</v>
      </c>
      <c r="F34" s="32">
        <v>33</v>
      </c>
      <c r="G34" s="11">
        <f t="shared" si="6"/>
        <v>33</v>
      </c>
      <c r="H34" s="11"/>
      <c r="I34" s="11">
        <f t="shared" si="7"/>
        <v>33</v>
      </c>
    </row>
    <row r="35" spans="1:9" s="8" customFormat="1" ht="30" x14ac:dyDescent="0.25">
      <c r="A35" s="6">
        <v>840109</v>
      </c>
      <c r="B35" s="6" t="s">
        <v>40</v>
      </c>
      <c r="C35" s="2" t="s">
        <v>33</v>
      </c>
      <c r="D35" s="1" t="s">
        <v>21</v>
      </c>
      <c r="E35" s="1">
        <v>1</v>
      </c>
      <c r="F35" s="32">
        <v>33</v>
      </c>
      <c r="G35" s="11">
        <f t="shared" si="6"/>
        <v>33</v>
      </c>
      <c r="H35" s="11"/>
      <c r="I35" s="11">
        <f t="shared" si="7"/>
        <v>33</v>
      </c>
    </row>
    <row r="36" spans="1:9" s="8" customFormat="1" ht="30" x14ac:dyDescent="0.25">
      <c r="A36" s="6">
        <v>840109</v>
      </c>
      <c r="B36" s="6" t="s">
        <v>40</v>
      </c>
      <c r="C36" s="2" t="s">
        <v>34</v>
      </c>
      <c r="D36" s="1" t="s">
        <v>21</v>
      </c>
      <c r="E36" s="1">
        <v>1</v>
      </c>
      <c r="F36" s="32">
        <v>33</v>
      </c>
      <c r="G36" s="11">
        <f t="shared" si="6"/>
        <v>33</v>
      </c>
      <c r="H36" s="11"/>
      <c r="I36" s="11">
        <f t="shared" si="7"/>
        <v>33</v>
      </c>
    </row>
    <row r="37" spans="1:9" s="8" customFormat="1" ht="30" x14ac:dyDescent="0.25">
      <c r="A37" s="6">
        <v>840109</v>
      </c>
      <c r="B37" s="6" t="s">
        <v>40</v>
      </c>
      <c r="C37" s="2" t="s">
        <v>35</v>
      </c>
      <c r="D37" s="1" t="s">
        <v>21</v>
      </c>
      <c r="E37" s="1">
        <v>1</v>
      </c>
      <c r="F37" s="32">
        <v>45</v>
      </c>
      <c r="G37" s="11">
        <f t="shared" si="6"/>
        <v>45</v>
      </c>
      <c r="H37" s="11"/>
      <c r="I37" s="11">
        <f t="shared" si="7"/>
        <v>45</v>
      </c>
    </row>
    <row r="38" spans="1:9" s="8" customFormat="1" ht="30" x14ac:dyDescent="0.25">
      <c r="A38" s="6">
        <v>840109</v>
      </c>
      <c r="B38" s="6" t="s">
        <v>40</v>
      </c>
      <c r="C38" s="2" t="s">
        <v>36</v>
      </c>
      <c r="D38" s="1" t="s">
        <v>21</v>
      </c>
      <c r="E38" s="1">
        <v>1</v>
      </c>
      <c r="F38" s="32">
        <v>33</v>
      </c>
      <c r="G38" s="11">
        <f t="shared" si="6"/>
        <v>33</v>
      </c>
      <c r="H38" s="11"/>
      <c r="I38" s="11">
        <f t="shared" si="7"/>
        <v>33</v>
      </c>
    </row>
    <row r="39" spans="1:9" s="8" customFormat="1" ht="30" x14ac:dyDescent="0.25">
      <c r="A39" s="6">
        <v>840109</v>
      </c>
      <c r="B39" s="6" t="s">
        <v>40</v>
      </c>
      <c r="C39" s="2" t="s">
        <v>37</v>
      </c>
      <c r="D39" s="1" t="s">
        <v>21</v>
      </c>
      <c r="E39" s="1">
        <v>1</v>
      </c>
      <c r="F39" s="32">
        <v>33</v>
      </c>
      <c r="G39" s="11">
        <f t="shared" si="6"/>
        <v>33</v>
      </c>
      <c r="H39" s="11"/>
      <c r="I39" s="11">
        <f t="shared" si="7"/>
        <v>33</v>
      </c>
    </row>
    <row r="40" spans="1:9" s="8" customFormat="1" ht="45" x14ac:dyDescent="0.25">
      <c r="A40" s="6">
        <v>840109</v>
      </c>
      <c r="B40" s="6" t="s">
        <v>40</v>
      </c>
      <c r="C40" s="2" t="s">
        <v>38</v>
      </c>
      <c r="D40" s="1" t="s">
        <v>21</v>
      </c>
      <c r="E40" s="1">
        <v>1</v>
      </c>
      <c r="F40" s="32">
        <v>33</v>
      </c>
      <c r="G40" s="11">
        <f t="shared" si="6"/>
        <v>33</v>
      </c>
      <c r="H40" s="11"/>
      <c r="I40" s="11">
        <f t="shared" si="7"/>
        <v>33</v>
      </c>
    </row>
    <row r="41" spans="1:9" s="8" customFormat="1" ht="15.75" thickBot="1" x14ac:dyDescent="0.3">
      <c r="A41" s="38" t="s">
        <v>19</v>
      </c>
      <c r="B41" s="39"/>
      <c r="C41" s="39"/>
      <c r="D41" s="39"/>
      <c r="E41" s="39"/>
      <c r="F41" s="40"/>
      <c r="G41" s="21">
        <f>SUM(G33:G40)</f>
        <v>276</v>
      </c>
      <c r="H41" s="21">
        <f>SUM(H33:H40)</f>
        <v>0</v>
      </c>
      <c r="I41" s="21">
        <f>SUM(I33:I40)</f>
        <v>276</v>
      </c>
    </row>
    <row r="42" spans="1:9" ht="21" thickBot="1" x14ac:dyDescent="0.3">
      <c r="A42" s="33" t="s">
        <v>20</v>
      </c>
      <c r="B42" s="34"/>
      <c r="C42" s="34"/>
      <c r="D42" s="34"/>
      <c r="E42" s="34"/>
      <c r="F42" s="34"/>
      <c r="G42" s="22">
        <f>G41+G30+G20+G16</f>
        <v>1805.72</v>
      </c>
      <c r="H42" s="23">
        <f t="shared" ref="H42:I42" si="8">H41+H30+H20+H16</f>
        <v>174.9864</v>
      </c>
      <c r="I42" s="24">
        <f t="shared" si="8"/>
        <v>1980.7064</v>
      </c>
    </row>
  </sheetData>
  <mergeCells count="15">
    <mergeCell ref="A6:I6"/>
    <mergeCell ref="A7:I7"/>
    <mergeCell ref="A16:F16"/>
    <mergeCell ref="A1:I1"/>
    <mergeCell ref="A2:I2"/>
    <mergeCell ref="A3:I3"/>
    <mergeCell ref="A4:I4"/>
    <mergeCell ref="A5:I5"/>
    <mergeCell ref="A42:F42"/>
    <mergeCell ref="A17:I17"/>
    <mergeCell ref="A20:F20"/>
    <mergeCell ref="A21:I21"/>
    <mergeCell ref="A30:F30"/>
    <mergeCell ref="A31:I31"/>
    <mergeCell ref="A41:F41"/>
  </mergeCells>
  <printOptions horizontalCentered="1"/>
  <pageMargins left="0.59055118110236227" right="0.39370078740157483" top="0.59055118110236227" bottom="0.39370078740157483" header="0.31496062992125984" footer="0.31496062992125984"/>
  <pageSetup scale="8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ADICIONALES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ANGEL FREDDY RODRIGUEZ TORRES</cp:lastModifiedBy>
  <dcterms:created xsi:type="dcterms:W3CDTF">2018-03-09T16:28:02Z</dcterms:created>
  <dcterms:modified xsi:type="dcterms:W3CDTF">2018-05-26T11:44:37Z</dcterms:modified>
</cp:coreProperties>
</file>