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user\Documents\Mis documentos\UCE\Proyecto Semilla\"/>
    </mc:Choice>
  </mc:AlternateContent>
  <xr:revisionPtr revIDLastSave="0" documentId="8_{51828F53-F2EA-4884-9C10-8C123A1D6C2C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CS SEMILLA 4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8" i="1" s="1"/>
  <c r="F34" i="1"/>
  <c r="E34" i="1"/>
  <c r="G33" i="1"/>
  <c r="H33" i="1" s="1"/>
  <c r="I33" i="1" s="1"/>
  <c r="G32" i="1"/>
  <c r="G31" i="1"/>
  <c r="H31" i="1" s="1"/>
  <c r="I31" i="1" s="1"/>
  <c r="G30" i="1"/>
  <c r="I30" i="1" s="1"/>
  <c r="G29" i="1"/>
  <c r="G28" i="1"/>
  <c r="H28" i="1" s="1"/>
  <c r="I28" i="1" s="1"/>
  <c r="G27" i="1"/>
  <c r="H27" i="1" s="1"/>
  <c r="I27" i="1" s="1"/>
  <c r="G26" i="1"/>
  <c r="G25" i="1"/>
  <c r="H25" i="1" s="1"/>
  <c r="I25" i="1" s="1"/>
  <c r="G24" i="1"/>
  <c r="G23" i="1"/>
  <c r="G22" i="1"/>
  <c r="H22" i="1" s="1"/>
  <c r="I22" i="1" s="1"/>
  <c r="G21" i="1"/>
  <c r="G20" i="1"/>
  <c r="F17" i="1"/>
  <c r="E17" i="1"/>
  <c r="G16" i="1"/>
  <c r="G17" i="1" s="1"/>
  <c r="F13" i="1"/>
  <c r="E13" i="1"/>
  <c r="G12" i="1"/>
  <c r="H12" i="1" s="1"/>
  <c r="I12" i="1" s="1"/>
  <c r="G11" i="1"/>
  <c r="I11" i="1" s="1"/>
  <c r="G10" i="1"/>
  <c r="G13" i="1" l="1"/>
  <c r="H16" i="1"/>
  <c r="H17" i="1" s="1"/>
  <c r="H37" i="1"/>
  <c r="G34" i="1"/>
  <c r="H20" i="1"/>
  <c r="I20" i="1" s="1"/>
  <c r="G39" i="1"/>
  <c r="H23" i="1"/>
  <c r="I23" i="1" s="1"/>
  <c r="H26" i="1"/>
  <c r="I26" i="1" s="1"/>
  <c r="H10" i="1"/>
  <c r="H13" i="1" s="1"/>
  <c r="H21" i="1"/>
  <c r="I21" i="1" s="1"/>
  <c r="H29" i="1"/>
  <c r="I29" i="1" s="1"/>
  <c r="H32" i="1"/>
  <c r="I32" i="1" s="1"/>
  <c r="I16" i="1"/>
  <c r="I17" i="1" s="1"/>
  <c r="H24" i="1"/>
  <c r="I24" i="1" s="1"/>
  <c r="I37" i="1" l="1"/>
  <c r="I38" i="1" s="1"/>
  <c r="H38" i="1"/>
  <c r="H34" i="1"/>
  <c r="I34" i="1"/>
  <c r="I10" i="1"/>
  <c r="I13" i="1" s="1"/>
  <c r="H39" i="1" l="1"/>
  <c r="I39" i="1"/>
</calcChain>
</file>

<file path=xl/sharedStrings.xml><?xml version="1.0" encoding="utf-8"?>
<sst xmlns="http://schemas.openxmlformats.org/spreadsheetml/2006/main" count="111" uniqueCount="51">
  <si>
    <t>UNIVERSIDAD CENTRAL DEL ECUADOR</t>
  </si>
  <si>
    <t>VICERRECTORADO DE INVESTIGACIÓN, DOCTORADOS E INNOVACIÓN</t>
  </si>
  <si>
    <t>DIRECCION DE INVESTIGACIÓN  -  COMISIÓN DE INVESTIGACIÓN FORMATIVA</t>
  </si>
  <si>
    <t>PROTOCOLO INVESTIGACIÓN SEMILLA</t>
  </si>
  <si>
    <t>PROYECTO:</t>
  </si>
  <si>
    <t>CÓDIGO: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</si>
  <si>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</si>
  <si>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</si>
  <si>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</si>
  <si>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</si>
  <si>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</si>
  <si>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</si>
  <si>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</si>
  <si>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</si>
  <si>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</si>
  <si>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unidad</t>
  </si>
  <si>
    <t>530204 TOTAL EDICION, REPRODUCCION, IMPRESIÓN,</t>
  </si>
  <si>
    <t>530801 TOTAL ALIMENTOS Y BEBIDAS</t>
  </si>
  <si>
    <t>530804 TOTAL MATERIAL DE OFICINA</t>
  </si>
  <si>
    <t>TOTAL PRESUESTO PROYECTO SEMILLA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</si>
  <si>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</si>
  <si>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530829  INSUMOS MATERIALES  PARA INVESTIGACION</t>
  </si>
  <si>
    <t>530829 TOTAL  INSUMOS MATERIALES  PARA INVESTIGACION</t>
  </si>
  <si>
    <t>530801 ALIMENTOS Y BEBIDAS (COPENSACION PARA LOS SUJETOS DE ESTUDIO)</t>
  </si>
  <si>
    <t>MARCELO CASTILLO</t>
  </si>
  <si>
    <t>FILOSOFÍA</t>
  </si>
  <si>
    <t xml:space="preserve">Fotocopiado </t>
  </si>
  <si>
    <t>Refrigerio para sujetos de estudio</t>
  </si>
  <si>
    <t>Refrigerio</t>
  </si>
  <si>
    <t>Código</t>
  </si>
  <si>
    <t>cif4-cs-ff-2</t>
  </si>
  <si>
    <t>530804 MATERIAL DE OFICINA</t>
  </si>
  <si>
    <t>Publicaciones (Posters)</t>
  </si>
  <si>
    <t>Traducciones de artículos</t>
  </si>
  <si>
    <t>GRAPADORA NORMAL METALICA GRANDE</t>
  </si>
  <si>
    <t xml:space="preserve">unidad </t>
  </si>
  <si>
    <t>PERFORADORA DE ESCRITORIO GRANDE</t>
  </si>
  <si>
    <t>ARCHIVADORES TAMANO OFICIO LOMO 8 CMS</t>
  </si>
  <si>
    <t>CLIPS STANDAR 32 MM METALICOS</t>
  </si>
  <si>
    <t>ESFEROGRAFICO ROJO PUNTA MEDIA</t>
  </si>
  <si>
    <t>ESFEROGRAFICO AZUL PUNTA MEDIA</t>
  </si>
  <si>
    <t>ESFEROGRAFICO NEGRO PUNTA MEDIA</t>
  </si>
  <si>
    <t>LAPIZ HB CON GOMA CAJA 12 UNIDADES</t>
  </si>
  <si>
    <t>Unidad</t>
  </si>
  <si>
    <t>RESALTADORES colores varios</t>
  </si>
  <si>
    <t>RESMA DE PAPEL BOND A4 DE 75 GR</t>
  </si>
  <si>
    <t>MEMORIA EXTERNA 10 tb</t>
  </si>
  <si>
    <t>FLASH MEMORY 32 GB</t>
  </si>
  <si>
    <t>ARCHIVADOR ACORDEON 1/2 OFICIO CAJA CARTON PARA DOCU. A5</t>
  </si>
  <si>
    <t>Grabadora ejecutiva , Grabadora Periodista Voz Audio Micro Sd / 536 - 4284hrs</t>
  </si>
  <si>
    <t xml:space="preserve">GRAPAS 23/13 CAJA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</si>
</sst>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7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2" fontId="9" fillId="0" borderId="16" xfId="0" applyNumberFormat="1" applyFont="1" applyBorder="1" applyAlignment="1" applyProtection="1">
      <alignment horizontal="right" vertical="center" wrapText="1"/>
      <protection locked="0"/>
    </xf>
    <xf numFmtId="2" fontId="9" fillId="0" borderId="17" xfId="0" applyNumberFormat="1" applyFont="1" applyBorder="1" applyAlignment="1" applyProtection="1">
      <alignment horizontal="right" vertical="center" wrapText="1"/>
    </xf>
    <xf numFmtId="2" fontId="8" fillId="4" borderId="17" xfId="0" applyNumberFormat="1" applyFont="1" applyFill="1" applyBorder="1" applyAlignment="1" applyProtection="1">
      <alignment vertical="center"/>
    </xf>
    <xf numFmtId="2" fontId="8" fillId="4" borderId="17" xfId="0" applyNumberFormat="1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left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3" fillId="0" borderId="16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4" fontId="10" fillId="5" borderId="24" xfId="0" applyNumberFormat="1" applyFont="1" applyFill="1" applyBorder="1" applyAlignment="1">
      <alignment horizontal="right" vertical="center"/>
    </xf>
    <xf numFmtId="4" fontId="11" fillId="5" borderId="24" xfId="0" applyNumberFormat="1" applyFont="1" applyFill="1" applyBorder="1" applyAlignment="1" applyProtection="1">
      <alignment horizontal="right" vertical="center" wrapText="1"/>
    </xf>
    <xf numFmtId="4" fontId="11" fillId="5" borderId="23" xfId="0" applyNumberFormat="1" applyFont="1" applyFill="1" applyBorder="1" applyAlignment="1" applyProtection="1">
      <alignment horizontal="right" vertical="center" wrapText="1"/>
    </xf>
    <xf numFmtId="0" fontId="8" fillId="4" borderId="18" xfId="0" applyFont="1" applyFill="1" applyBorder="1" applyAlignment="1" applyProtection="1">
      <alignment vertical="center"/>
      <protection locked="0"/>
    </xf>
    <xf numFmtId="0" fontId="8" fillId="4" borderId="19" xfId="0" applyFont="1" applyFill="1" applyBorder="1" applyAlignment="1" applyProtection="1">
      <alignment vertical="center"/>
      <protection locked="0"/>
    </xf>
    <xf numFmtId="0" fontId="8" fillId="4" borderId="20" xfId="0" applyFont="1" applyFill="1" applyBorder="1" applyAlignment="1" applyProtection="1">
      <alignment vertical="center"/>
      <protection locked="0"/>
    </xf>
    <xf numFmtId="0" fontId="8" fillId="4" borderId="2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355765</xdr:colOff>
      <xdr:row>1</xdr:row>
      <xdr:rowOff>4439</xdr:rowOff>
    </xdr:from>
    <xdr:ext cx="669077" cy="697568"/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765" y="245578"/>
          <a:ext cx="669077" cy="69756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="79" zoomScaleNormal="79" workbookViewId="0">
      <selection sqref="A1:I1"/>
    </sheetView>
  </sheetViews>
  <sheetFormatPr baseColWidth="10" defaultColWidth="11.28515625" defaultRowHeight="15" x14ac:dyDescent="0.25"/>
  <cols>
    <col min="1" max="1" width="14.28515625" style="1" customWidth="1"/>
    <col min="2" max="2" width="11.28515625" style="1"/>
    <col min="3" max="3" width="53.28515625" style="1" customWidth="1"/>
    <col min="4" max="4" width="20.7109375" style="1" customWidth="1"/>
    <col min="5" max="6" width="11.28515625" style="1"/>
    <col min="7" max="7" width="14" style="1" customWidth="1"/>
    <col min="8" max="8" width="13.42578125" style="1" customWidth="1"/>
    <col min="9" max="9" width="15.7109375" style="1" customWidth="1"/>
    <col min="10" max="16384" width="11.28515625" style="1"/>
  </cols>
  <sheetData>
    <row r="1" spans="1:9" ht="18.75" x14ac:dyDescent="0.3">
      <c r="A1" s="26" t="s">
        <v>0</v>
      </c>
      <c r="B1" s="27"/>
      <c r="C1" s="27"/>
      <c r="D1" s="27"/>
      <c r="E1" s="27"/>
      <c r="F1" s="27"/>
      <c r="G1" s="27"/>
      <c r="H1" s="27"/>
      <c r="I1" s="28"/>
    </row>
    <row r="2" spans="1:9" ht="18.75" customHeight="1" x14ac:dyDescent="0.3">
      <c r="A2" s="40" t="s">
        <v>1</v>
      </c>
      <c r="B2" s="41"/>
      <c r="C2" s="41"/>
      <c r="D2" s="41"/>
      <c r="E2" s="41"/>
      <c r="F2" s="41"/>
      <c r="G2" s="41"/>
      <c r="H2" s="41"/>
      <c r="I2" s="42"/>
    </row>
    <row r="3" spans="1:9" ht="18.75" customHeight="1" x14ac:dyDescent="0.3">
      <c r="A3" s="40" t="s">
        <v>2</v>
      </c>
      <c r="B3" s="41"/>
      <c r="C3" s="41"/>
      <c r="D3" s="41"/>
      <c r="E3" s="41"/>
      <c r="F3" s="41"/>
      <c r="G3" s="41"/>
      <c r="H3" s="41"/>
      <c r="I3" s="42"/>
    </row>
    <row r="4" spans="1:9" ht="18.75" customHeight="1" x14ac:dyDescent="0.3">
      <c r="A4" s="40" t="s">
        <v>3</v>
      </c>
      <c r="B4" s="41"/>
      <c r="C4" s="41"/>
      <c r="D4" s="41"/>
      <c r="E4" s="41"/>
      <c r="F4" s="41"/>
      <c r="G4" s="41"/>
      <c r="H4" s="41"/>
      <c r="I4" s="42"/>
    </row>
    <row r="5" spans="1:9" ht="18.75" customHeight="1" thickBot="1" x14ac:dyDescent="0.3">
      <c r="A5" s="43" t="s">
        <v>20</v>
      </c>
      <c r="B5" s="44"/>
      <c r="C5" s="44"/>
      <c r="D5" s="44"/>
      <c r="E5" s="44"/>
      <c r="F5" s="44"/>
      <c r="G5" s="44"/>
      <c r="H5" s="44"/>
      <c r="I5" s="45"/>
    </row>
    <row r="6" spans="1:9" ht="15.75" customHeight="1" thickBot="1" x14ac:dyDescent="0.3">
      <c r="A6" s="14" t="s">
        <v>4</v>
      </c>
      <c r="B6" s="15"/>
      <c r="C6" s="13" t="s">
        <v>24</v>
      </c>
      <c r="D6" s="15"/>
      <c r="E6" s="15"/>
      <c r="F6" s="15"/>
      <c r="G6" s="15"/>
      <c r="H6" s="15"/>
      <c r="I6" s="16"/>
    </row>
    <row r="7" spans="1:9" ht="15.75" thickBot="1" x14ac:dyDescent="0.3">
      <c r="A7" s="14" t="s">
        <v>5</v>
      </c>
      <c r="B7" s="15"/>
      <c r="C7" s="13" t="s">
        <v>25</v>
      </c>
      <c r="D7" s="15"/>
      <c r="E7" s="15"/>
      <c r="F7" s="15"/>
      <c r="G7" s="15"/>
      <c r="H7" s="15"/>
      <c r="I7" s="16"/>
    </row>
    <row r="8" spans="1:9" ht="18.75" thickBot="1" x14ac:dyDescent="0.3">
      <c r="A8" s="29" t="s">
        <v>6</v>
      </c>
      <c r="B8" s="30"/>
      <c r="C8" s="30"/>
      <c r="D8" s="30"/>
      <c r="E8" s="30"/>
      <c r="F8" s="30"/>
      <c r="G8" s="30"/>
      <c r="H8" s="30"/>
      <c r="I8" s="31"/>
    </row>
    <row r="9" spans="1:9" ht="18.75" customHeight="1" x14ac:dyDescent="0.25">
      <c r="A9" s="2" t="s">
        <v>7</v>
      </c>
      <c r="B9" s="2" t="s">
        <v>29</v>
      </c>
      <c r="C9" s="3" t="s">
        <v>8</v>
      </c>
      <c r="D9" s="4" t="s">
        <v>9</v>
      </c>
      <c r="E9" s="4" t="s">
        <v>10</v>
      </c>
      <c r="F9" s="4" t="s">
        <v>11</v>
      </c>
      <c r="G9" s="5" t="s">
        <v>12</v>
      </c>
      <c r="H9" s="5" t="s">
        <v>13</v>
      </c>
      <c r="I9" s="5" t="s">
        <v>14</v>
      </c>
    </row>
    <row r="10" spans="1:9" x14ac:dyDescent="0.25">
      <c r="A10" s="6">
        <v>530204</v>
      </c>
      <c r="B10" s="6" t="s">
        <v>30</v>
      </c>
      <c r="C10" s="7" t="s">
        <v>32</v>
      </c>
      <c r="D10" s="8" t="s">
        <v>15</v>
      </c>
      <c r="E10" s="8">
        <v>200</v>
      </c>
      <c r="F10" s="9">
        <v>2</v>
      </c>
      <c r="G10" s="10">
        <f>+E10*F10</f>
        <v>400</v>
      </c>
      <c r="H10" s="10">
        <f>+G10*0.12</f>
        <v>48</v>
      </c>
      <c r="I10" s="10">
        <f>+G10+H10</f>
        <v>448</v>
      </c>
    </row>
    <row r="11" spans="1:9" x14ac:dyDescent="0.25">
      <c r="A11" s="6">
        <v>530204</v>
      </c>
      <c r="B11" s="6" t="s">
        <v>30</v>
      </c>
      <c r="C11" s="7" t="s">
        <v>26</v>
      </c>
      <c r="D11" s="8" t="s">
        <v>15</v>
      </c>
      <c r="E11" s="8">
        <v>600</v>
      </c>
      <c r="F11" s="9">
        <v>0.02</v>
      </c>
      <c r="G11" s="10">
        <f>+E11*F11</f>
        <v>12</v>
      </c>
      <c r="H11" s="10"/>
      <c r="I11" s="10">
        <f>+G11+H11</f>
        <v>12</v>
      </c>
    </row>
    <row r="12" spans="1:9" x14ac:dyDescent="0.25">
      <c r="A12" s="6">
        <v>530204</v>
      </c>
      <c r="B12" s="6" t="s">
        <v>30</v>
      </c>
      <c r="C12" s="7" t="s">
        <v>33</v>
      </c>
      <c r="D12" s="8" t="s">
        <v>15</v>
      </c>
      <c r="E12" s="8">
        <v>3</v>
      </c>
      <c r="F12" s="9">
        <v>50</v>
      </c>
      <c r="G12" s="10">
        <f>+E12*F12</f>
        <v>150</v>
      </c>
      <c r="H12" s="10">
        <f>+G12*0.12</f>
        <v>18</v>
      </c>
      <c r="I12" s="10">
        <f>+G12+H12</f>
        <v>168</v>
      </c>
    </row>
    <row r="13" spans="1:9" ht="16.5" thickBot="1" x14ac:dyDescent="0.3">
      <c r="A13" s="22" t="s">
        <v>16</v>
      </c>
      <c r="B13" s="23"/>
      <c r="C13" s="23"/>
      <c r="D13" s="23"/>
      <c r="E13" s="23">
        <f>SUM(E10:E12)</f>
        <v>803</v>
      </c>
      <c r="F13" s="23">
        <f>SUM(F10:F12)</f>
        <v>52.02</v>
      </c>
      <c r="G13" s="11">
        <f>SUM(G10:G12)</f>
        <v>562</v>
      </c>
      <c r="H13" s="11">
        <f>SUM(H10:H12)</f>
        <v>66</v>
      </c>
      <c r="I13" s="11">
        <f>SUM(I10:I12)</f>
        <v>628</v>
      </c>
    </row>
    <row r="14" spans="1:9" ht="18.75" thickBot="1" x14ac:dyDescent="0.3">
      <c r="A14" s="29" t="s">
        <v>23</v>
      </c>
      <c r="B14" s="32"/>
      <c r="C14" s="32"/>
      <c r="D14" s="32"/>
      <c r="E14" s="32"/>
      <c r="F14" s="32"/>
      <c r="G14" s="32"/>
      <c r="H14" s="32"/>
      <c r="I14" s="33"/>
    </row>
    <row r="15" spans="1:9" ht="18.75" customHeight="1" x14ac:dyDescent="0.25">
      <c r="A15" s="2" t="s">
        <v>7</v>
      </c>
      <c r="B15" s="2" t="s">
        <v>29</v>
      </c>
      <c r="C15" s="3" t="s">
        <v>8</v>
      </c>
      <c r="D15" s="4" t="s">
        <v>9</v>
      </c>
      <c r="E15" s="4" t="s">
        <v>10</v>
      </c>
      <c r="F15" s="4" t="s">
        <v>11</v>
      </c>
      <c r="G15" s="5" t="s">
        <v>12</v>
      </c>
      <c r="H15" s="5" t="s">
        <v>13</v>
      </c>
      <c r="I15" s="5" t="s">
        <v>14</v>
      </c>
    </row>
    <row r="16" spans="1:9" x14ac:dyDescent="0.25">
      <c r="A16" s="6">
        <v>530801</v>
      </c>
      <c r="B16" s="6" t="s">
        <v>30</v>
      </c>
      <c r="C16" s="7" t="s">
        <v>27</v>
      </c>
      <c r="D16" s="8" t="s">
        <v>28</v>
      </c>
      <c r="E16" s="8">
        <v>500</v>
      </c>
      <c r="F16" s="9">
        <v>2</v>
      </c>
      <c r="G16" s="10">
        <f>+E16*F16</f>
        <v>1000</v>
      </c>
      <c r="H16" s="10">
        <f>+G16*0.12</f>
        <v>120</v>
      </c>
      <c r="I16" s="10">
        <f>+G16+H16</f>
        <v>1120</v>
      </c>
    </row>
    <row r="17" spans="1:9" ht="16.5" thickBot="1" x14ac:dyDescent="0.3">
      <c r="A17" s="24" t="s">
        <v>17</v>
      </c>
      <c r="B17" s="25"/>
      <c r="C17" s="25"/>
      <c r="D17" s="25"/>
      <c r="E17" s="25">
        <f>SUM(E16:E16)</f>
        <v>500</v>
      </c>
      <c r="F17" s="25">
        <f>SUM(F16:F16)</f>
        <v>2</v>
      </c>
      <c r="G17" s="12">
        <f>SUM(G16:G16)</f>
        <v>1000</v>
      </c>
      <c r="H17" s="12">
        <f>SUM(H16:H16)</f>
        <v>120</v>
      </c>
      <c r="I17" s="12">
        <f>SUM(I16:I16)</f>
        <v>1120</v>
      </c>
    </row>
    <row r="18" spans="1:9" ht="18.75" customHeight="1" thickBot="1" x14ac:dyDescent="0.3">
      <c r="A18" s="34" t="s">
        <v>31</v>
      </c>
      <c r="B18" s="32"/>
      <c r="C18" s="32"/>
      <c r="D18" s="32"/>
      <c r="E18" s="32"/>
      <c r="F18" s="32"/>
      <c r="G18" s="32"/>
      <c r="H18" s="32"/>
      <c r="I18" s="33"/>
    </row>
    <row r="19" spans="1:9" ht="18.75" customHeight="1" x14ac:dyDescent="0.25">
      <c r="A19" s="2" t="s">
        <v>7</v>
      </c>
      <c r="B19" s="2" t="s">
        <v>29</v>
      </c>
      <c r="C19" s="3" t="s">
        <v>8</v>
      </c>
      <c r="D19" s="4" t="s">
        <v>9</v>
      </c>
      <c r="E19" s="4" t="s">
        <v>10</v>
      </c>
      <c r="F19" s="4" t="s">
        <v>11</v>
      </c>
      <c r="G19" s="5" t="s">
        <v>12</v>
      </c>
      <c r="H19" s="5" t="s">
        <v>13</v>
      </c>
      <c r="I19" s="5" t="s">
        <v>14</v>
      </c>
    </row>
    <row r="20" spans="1:9" x14ac:dyDescent="0.25">
      <c r="A20" s="6">
        <v>530804</v>
      </c>
      <c r="B20" s="6" t="s">
        <v>30</v>
      </c>
      <c r="C20" s="17" t="s">
        <v>34</v>
      </c>
      <c r="D20" s="8" t="s">
        <v>35</v>
      </c>
      <c r="E20" s="8">
        <v>2</v>
      </c>
      <c r="F20" s="9">
        <v>6.28</v>
      </c>
      <c r="G20" s="10">
        <f t="shared" ref="G20:G33" si="0">+E20*F20</f>
        <v>12.56</v>
      </c>
      <c r="H20" s="10">
        <f t="shared" ref="H20:H33" si="1">+G20*0.12</f>
        <v>1.5072000000000001</v>
      </c>
      <c r="I20" s="10">
        <f t="shared" ref="I20:I33" si="2">+G20+H20</f>
        <v>14.0672</v>
      </c>
    </row>
    <row r="21" spans="1:9" x14ac:dyDescent="0.25">
      <c r="A21" s="6">
        <v>530804</v>
      </c>
      <c r="B21" s="6" t="s">
        <v>30</v>
      </c>
      <c r="C21" s="17" t="s">
        <v>36</v>
      </c>
      <c r="D21" s="8" t="s">
        <v>15</v>
      </c>
      <c r="E21" s="8">
        <v>2</v>
      </c>
      <c r="F21" s="9">
        <v>6.78</v>
      </c>
      <c r="G21" s="10">
        <f t="shared" si="0"/>
        <v>13.56</v>
      </c>
      <c r="H21" s="10">
        <f t="shared" si="1"/>
        <v>1.6272</v>
      </c>
      <c r="I21" s="10">
        <f t="shared" si="2"/>
        <v>15.187200000000001</v>
      </c>
    </row>
    <row r="22" spans="1:9" x14ac:dyDescent="0.25">
      <c r="A22" s="6">
        <v>530804</v>
      </c>
      <c r="B22" s="6" t="s">
        <v>30</v>
      </c>
      <c r="C22" s="17" t="s">
        <v>37</v>
      </c>
      <c r="D22" s="8" t="s">
        <v>15</v>
      </c>
      <c r="E22" s="8">
        <v>20</v>
      </c>
      <c r="F22" s="9">
        <v>1.8</v>
      </c>
      <c r="G22" s="10">
        <f t="shared" si="0"/>
        <v>36</v>
      </c>
      <c r="H22" s="10">
        <f t="shared" si="1"/>
        <v>4.32</v>
      </c>
      <c r="I22" s="10">
        <f t="shared" si="2"/>
        <v>40.32</v>
      </c>
    </row>
    <row r="23" spans="1:9" x14ac:dyDescent="0.25">
      <c r="A23" s="6">
        <v>530804</v>
      </c>
      <c r="B23" s="6" t="s">
        <v>30</v>
      </c>
      <c r="C23" s="17" t="s">
        <v>38</v>
      </c>
      <c r="D23" s="8" t="s">
        <v>15</v>
      </c>
      <c r="E23" s="8">
        <v>10</v>
      </c>
      <c r="F23" s="9">
        <v>0.24</v>
      </c>
      <c r="G23" s="10">
        <f t="shared" si="0"/>
        <v>2.4</v>
      </c>
      <c r="H23" s="10">
        <f t="shared" si="1"/>
        <v>0.28799999999999998</v>
      </c>
      <c r="I23" s="10">
        <f t="shared" si="2"/>
        <v>2.6879999999999997</v>
      </c>
    </row>
    <row r="24" spans="1:9" x14ac:dyDescent="0.25">
      <c r="A24" s="6">
        <v>530804</v>
      </c>
      <c r="B24" s="6" t="s">
        <v>30</v>
      </c>
      <c r="C24" s="17" t="s">
        <v>50</v>
      </c>
      <c r="D24" s="8" t="s">
        <v>15</v>
      </c>
      <c r="E24" s="8">
        <v>10</v>
      </c>
      <c r="F24" s="9">
        <v>0.76</v>
      </c>
      <c r="G24" s="10">
        <f t="shared" si="0"/>
        <v>7.6</v>
      </c>
      <c r="H24" s="10">
        <f t="shared" si="1"/>
        <v>0.91199999999999992</v>
      </c>
      <c r="I24" s="10">
        <f t="shared" si="2"/>
        <v>8.5120000000000005</v>
      </c>
    </row>
    <row r="25" spans="1:9" x14ac:dyDescent="0.25">
      <c r="A25" s="6">
        <v>530804</v>
      </c>
      <c r="B25" s="6" t="s">
        <v>30</v>
      </c>
      <c r="C25" s="17" t="s">
        <v>39</v>
      </c>
      <c r="D25" s="8" t="s">
        <v>15</v>
      </c>
      <c r="E25" s="8">
        <v>120</v>
      </c>
      <c r="F25" s="9">
        <v>0.25</v>
      </c>
      <c r="G25" s="10">
        <f t="shared" si="0"/>
        <v>30</v>
      </c>
      <c r="H25" s="10">
        <f t="shared" si="1"/>
        <v>3.5999999999999996</v>
      </c>
      <c r="I25" s="10">
        <f t="shared" si="2"/>
        <v>33.6</v>
      </c>
    </row>
    <row r="26" spans="1:9" x14ac:dyDescent="0.25">
      <c r="A26" s="6">
        <v>530804</v>
      </c>
      <c r="B26" s="6" t="s">
        <v>30</v>
      </c>
      <c r="C26" s="17" t="s">
        <v>40</v>
      </c>
      <c r="D26" s="8" t="s">
        <v>15</v>
      </c>
      <c r="E26" s="8">
        <v>120</v>
      </c>
      <c r="F26" s="9">
        <v>0.25</v>
      </c>
      <c r="G26" s="10">
        <f t="shared" si="0"/>
        <v>30</v>
      </c>
      <c r="H26" s="10">
        <f t="shared" si="1"/>
        <v>3.5999999999999996</v>
      </c>
      <c r="I26" s="10">
        <f t="shared" si="2"/>
        <v>33.6</v>
      </c>
    </row>
    <row r="27" spans="1:9" x14ac:dyDescent="0.25">
      <c r="A27" s="6">
        <v>530804</v>
      </c>
      <c r="B27" s="6" t="s">
        <v>30</v>
      </c>
      <c r="C27" s="17" t="s">
        <v>41</v>
      </c>
      <c r="D27" s="8" t="s">
        <v>15</v>
      </c>
      <c r="E27" s="8">
        <v>120</v>
      </c>
      <c r="F27" s="9">
        <v>0.25</v>
      </c>
      <c r="G27" s="10">
        <f t="shared" si="0"/>
        <v>30</v>
      </c>
      <c r="H27" s="10">
        <f t="shared" si="1"/>
        <v>3.5999999999999996</v>
      </c>
      <c r="I27" s="10">
        <f t="shared" si="2"/>
        <v>33.6</v>
      </c>
    </row>
    <row r="28" spans="1:9" x14ac:dyDescent="0.25">
      <c r="A28" s="6">
        <v>530804</v>
      </c>
      <c r="B28" s="6" t="s">
        <v>30</v>
      </c>
      <c r="C28" s="7" t="s">
        <v>42</v>
      </c>
      <c r="D28" s="8" t="s">
        <v>43</v>
      </c>
      <c r="E28" s="8">
        <v>2</v>
      </c>
      <c r="F28" s="9">
        <v>2</v>
      </c>
      <c r="G28" s="10">
        <f t="shared" si="0"/>
        <v>4</v>
      </c>
      <c r="H28" s="10">
        <f t="shared" si="1"/>
        <v>0.48</v>
      </c>
      <c r="I28" s="10">
        <f t="shared" si="2"/>
        <v>4.4800000000000004</v>
      </c>
    </row>
    <row r="29" spans="1:9" x14ac:dyDescent="0.25">
      <c r="A29" s="6">
        <v>530804</v>
      </c>
      <c r="B29" s="6" t="s">
        <v>30</v>
      </c>
      <c r="C29" s="17" t="s">
        <v>44</v>
      </c>
      <c r="D29" s="8" t="s">
        <v>43</v>
      </c>
      <c r="E29" s="8">
        <v>12</v>
      </c>
      <c r="F29" s="9">
        <v>0.62</v>
      </c>
      <c r="G29" s="10">
        <f t="shared" si="0"/>
        <v>7.4399999999999995</v>
      </c>
      <c r="H29" s="10">
        <f t="shared" si="1"/>
        <v>0.89279999999999993</v>
      </c>
      <c r="I29" s="10">
        <f t="shared" si="2"/>
        <v>8.3327999999999989</v>
      </c>
    </row>
    <row r="30" spans="1:9" x14ac:dyDescent="0.25">
      <c r="A30" s="6">
        <v>530804</v>
      </c>
      <c r="B30" s="6" t="s">
        <v>30</v>
      </c>
      <c r="C30" s="17" t="s">
        <v>45</v>
      </c>
      <c r="D30" s="8" t="s">
        <v>43</v>
      </c>
      <c r="E30" s="8">
        <v>10</v>
      </c>
      <c r="F30" s="9">
        <v>3.5</v>
      </c>
      <c r="G30" s="10">
        <f t="shared" si="0"/>
        <v>35</v>
      </c>
      <c r="H30" s="10"/>
      <c r="I30" s="10">
        <f t="shared" si="2"/>
        <v>35</v>
      </c>
    </row>
    <row r="31" spans="1:9" x14ac:dyDescent="0.25">
      <c r="A31" s="6">
        <v>530804</v>
      </c>
      <c r="B31" s="6" t="s">
        <v>30</v>
      </c>
      <c r="C31" s="17" t="s">
        <v>46</v>
      </c>
      <c r="D31" s="8" t="s">
        <v>43</v>
      </c>
      <c r="E31" s="8">
        <v>2</v>
      </c>
      <c r="F31" s="9">
        <v>150</v>
      </c>
      <c r="G31" s="10">
        <f>+E31*F31</f>
        <v>300</v>
      </c>
      <c r="H31" s="10">
        <f>+G31*0.12</f>
        <v>36</v>
      </c>
      <c r="I31" s="10">
        <f>+G31+H31</f>
        <v>336</v>
      </c>
    </row>
    <row r="32" spans="1:9" x14ac:dyDescent="0.25">
      <c r="A32" s="6">
        <v>530804</v>
      </c>
      <c r="B32" s="6" t="s">
        <v>30</v>
      </c>
      <c r="C32" s="17" t="s">
        <v>47</v>
      </c>
      <c r="D32" s="8" t="s">
        <v>15</v>
      </c>
      <c r="E32" s="8">
        <v>2</v>
      </c>
      <c r="F32" s="9">
        <v>26</v>
      </c>
      <c r="G32" s="10">
        <f>+E32*F32</f>
        <v>52</v>
      </c>
      <c r="H32" s="10">
        <f>+G32*0.12</f>
        <v>6.24</v>
      </c>
      <c r="I32" s="10">
        <f>+G32+H32</f>
        <v>58.24</v>
      </c>
    </row>
    <row r="33" spans="1:9" x14ac:dyDescent="0.25">
      <c r="A33" s="6">
        <v>530804</v>
      </c>
      <c r="B33" s="6" t="s">
        <v>30</v>
      </c>
      <c r="C33" s="7" t="s">
        <v>48</v>
      </c>
      <c r="D33" s="8" t="s">
        <v>15</v>
      </c>
      <c r="E33" s="8">
        <v>2</v>
      </c>
      <c r="F33" s="9">
        <v>3.5</v>
      </c>
      <c r="G33" s="10">
        <f t="shared" si="0"/>
        <v>7</v>
      </c>
      <c r="H33" s="10">
        <f t="shared" si="1"/>
        <v>0.84</v>
      </c>
      <c r="I33" s="10">
        <f t="shared" si="2"/>
        <v>7.84</v>
      </c>
    </row>
    <row r="34" spans="1:9" ht="16.5" thickBot="1" x14ac:dyDescent="0.3">
      <c r="A34" s="24" t="s">
        <v>18</v>
      </c>
      <c r="B34" s="25"/>
      <c r="C34" s="25"/>
      <c r="D34" s="25"/>
      <c r="E34" s="25">
        <f>SUM(E20:E33)</f>
        <v>434</v>
      </c>
      <c r="F34" s="25">
        <f>SUM(F20:F33)</f>
        <v>202.23</v>
      </c>
      <c r="G34" s="12">
        <f>SUM(G20:G33)</f>
        <v>567.55999999999995</v>
      </c>
      <c r="H34" s="12">
        <f>SUM(H20:H33)</f>
        <v>63.90720000000001</v>
      </c>
      <c r="I34" s="12">
        <f>SUM(I20:I33)</f>
        <v>631.46720000000005</v>
      </c>
    </row>
    <row r="35" spans="1:9" ht="18.75" thickBot="1" x14ac:dyDescent="0.3">
      <c r="A35" s="29" t="s">
        <v>21</v>
      </c>
      <c r="B35" s="30"/>
      <c r="C35" s="30"/>
      <c r="D35" s="30"/>
      <c r="E35" s="30"/>
      <c r="F35" s="30"/>
      <c r="G35" s="30"/>
      <c r="H35" s="30"/>
      <c r="I35" s="31"/>
    </row>
    <row r="36" spans="1:9" ht="15.75" x14ac:dyDescent="0.25">
      <c r="A36" s="2" t="s">
        <v>7</v>
      </c>
      <c r="B36" s="2" t="s">
        <v>29</v>
      </c>
      <c r="C36" s="3" t="s">
        <v>8</v>
      </c>
      <c r="D36" s="4" t="s">
        <v>9</v>
      </c>
      <c r="E36" s="4" t="s">
        <v>10</v>
      </c>
      <c r="F36" s="4" t="s">
        <v>11</v>
      </c>
      <c r="G36" s="5" t="s">
        <v>12</v>
      </c>
      <c r="H36" s="5" t="s">
        <v>13</v>
      </c>
      <c r="I36" s="5" t="s">
        <v>14</v>
      </c>
    </row>
    <row r="37" spans="1:9" ht="18.75" customHeight="1" x14ac:dyDescent="0.25">
      <c r="A37" s="6">
        <v>530829</v>
      </c>
      <c r="B37" s="6" t="s">
        <v>30</v>
      </c>
      <c r="C37" s="18" t="s">
        <v>49</v>
      </c>
      <c r="D37" s="8" t="s">
        <v>15</v>
      </c>
      <c r="E37" s="8">
        <v>2</v>
      </c>
      <c r="F37" s="9">
        <v>100</v>
      </c>
      <c r="G37" s="10">
        <f>+E37*F37</f>
        <v>200</v>
      </c>
      <c r="H37" s="10">
        <f>+G37*0.12</f>
        <v>24</v>
      </c>
      <c r="I37" s="10">
        <f>+G37+H37</f>
        <v>224</v>
      </c>
    </row>
    <row r="38" spans="1:9" ht="18.75" customHeight="1" thickBot="1" x14ac:dyDescent="0.3">
      <c r="A38" s="35" t="s">
        <v>22</v>
      </c>
      <c r="B38" s="36"/>
      <c r="C38" s="36"/>
      <c r="D38" s="36"/>
      <c r="E38" s="36"/>
      <c r="F38" s="37"/>
      <c r="G38" s="12">
        <f>SUM(G37:G37)</f>
        <v>200</v>
      </c>
      <c r="H38" s="12">
        <f>SUM(H37:H37)</f>
        <v>24</v>
      </c>
      <c r="I38" s="12">
        <f>SUM(I37:I37)</f>
        <v>224</v>
      </c>
    </row>
    <row r="39" spans="1:9" ht="18.75" customHeight="1" thickBot="1" x14ac:dyDescent="0.3">
      <c r="A39" s="38" t="s">
        <v>19</v>
      </c>
      <c r="B39" s="39"/>
      <c r="C39" s="39"/>
      <c r="D39" s="39"/>
      <c r="E39" s="39"/>
      <c r="F39" s="39"/>
      <c r="G39" s="19">
        <f>G38+G34+G17+G13</f>
        <v>2329.56</v>
      </c>
      <c r="H39" s="20">
        <f>H38+H34+H17+H13</f>
        <v>273.90719999999999</v>
      </c>
      <c r="I39" s="21">
        <f>I38+I34+I17+I13</f>
        <v>2603.4672</v>
      </c>
    </row>
  </sheetData>
  <mergeCells count="11">
    <mergeCell ref="A38:F38"/>
    <mergeCell ref="A39:F39"/>
    <mergeCell ref="A2:I2"/>
    <mergeCell ref="A3:I3"/>
    <mergeCell ref="A4:I4"/>
    <mergeCell ref="A5:I5"/>
    <mergeCell ref="A1:I1"/>
    <mergeCell ref="A8:I8"/>
    <mergeCell ref="A14:I14"/>
    <mergeCell ref="A18:I18"/>
    <mergeCell ref="A35:I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 SEMILLA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ALEXANDRA PULUPA CASTRO</dc:creator>
  <cp:lastModifiedBy>user</cp:lastModifiedBy>
  <dcterms:created xsi:type="dcterms:W3CDTF">2018-02-26T14:37:36Z</dcterms:created>
  <dcterms:modified xsi:type="dcterms:W3CDTF">2018-05-16T22:39:20Z</dcterms:modified>
</cp:coreProperties>
</file>